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Z20305ua\共有書庫$\総務課\財政係\一般財政関係\県等への報告\財政状況資料集の作成\2022（R04）分\05　国修正分回答\"/>
    </mc:Choice>
  </mc:AlternateContent>
  <xr:revisionPtr revIDLastSave="0" documentId="13_ncr:1_{0312D181-C79C-448B-827F-FEA5771081DB}" xr6:coauthVersionLast="43" xr6:coauthVersionMax="43" xr10:uidLastSave="{00000000-0000-0000-0000-000000000000}"/>
  <bookViews>
    <workbookView xWindow="-120" yWindow="-120" windowWidth="20730" windowHeight="11160" firstSheet="3"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CO34" i="10"/>
  <c r="BW34" i="10"/>
  <c r="BW35" i="10" s="1"/>
  <c r="BW36" i="10" s="1"/>
  <c r="BW37" i="10" s="1"/>
  <c r="BW38" i="10" s="1"/>
  <c r="BW39" i="10" s="1"/>
  <c r="BW40" i="10" s="1"/>
  <c r="BW41" i="10" s="1"/>
  <c r="BW42" i="10" s="1"/>
  <c r="BW43" i="10" s="1"/>
  <c r="AM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<sst xmlns="http://schemas.openxmlformats.org/spreadsheetml/2006/main" count="1171" uniqueCount="615">
  <si>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</si>
  <si>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</si>
  <si>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</si>
  <si>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</si>
  <si>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</si>
  <si>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</si>
  <si>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</si>
  <si>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</si>
  <si>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</si>
  <si>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</si>
  <si>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</si>
  <si>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</si>
  <si>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</si>
  <si>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</si>
  <si>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</si>
  <si>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</si>
  <si>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</si>
  <si>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</si>
  <si>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</si>
  <si>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</si>
  <si>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</si>
  <si>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</si>
  <si>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</si>
  <si>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</si>
  <si>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</si>
  <si>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</si>
  <si>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</si>
  <si>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</si>
  <si>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</si>
  <si>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</si>
  <si>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</si>
  <si>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</si>
  <si>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</si>
  <si>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</si>
  <si>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</si>
  <si>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</si>
  <si>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</si>
  <si>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</si>
  <si>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</si>
  <si>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</si>
  <si>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</si>
  <si>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</si>
  <si>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</si>
  <si>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</si>
  <si>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</si>
  <si>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</si>
  <si>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</si>
  <si>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</si>
  <si>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</si>
  <si>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</si>
  <si>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</si>
  <si>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</si>
  <si>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</si>
  <si>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</si>
  <si>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</si>
  <si>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</si>
  <si>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</si>
  <si>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</si>
  <si>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</si>
  <si>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</si>
  <si>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</si>
  <si>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</si>
  <si>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</si>
  <si>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</si>
  <si>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</si>
  <si>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</si>
  <si>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</si>
  <si>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</si>
  <si>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</si>
  <si>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</si>
  <si>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</si>
  <si>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</si>
  <si>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</si>
  <si>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</si>
  <si>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</si>
  <si>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</si>
  <si>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</si>
  <si>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</si>
  <si>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</si>
  <si>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</si>
  <si>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</si>
  <si>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</si>
  <si>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</si>
  <si>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</si>
  <si>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</si>
  <si>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</si>
  <si>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</si>
  <si>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</si>
  <si>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</si>
  <si>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</si>
  <si>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</si>
  <si>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</si>
  <si>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</si>
  <si>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</si>
  <si>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</si>
  <si>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</si>
  <si>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</si>
  <si>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</si>
  <si>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</si>
  <si>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</si>
  <si>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</si>
  <si>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</si>
  <si>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</si>
  <si>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</si>
  <si>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</si>
  <si>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</si>
  <si>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</si>
  <si>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</si>
  <si>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</si>
  <si>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</si>
  <si>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</si>
  <si>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</si>
  <si>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</si>
  <si>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</si>
  <si>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</si>
  <si>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</si>
  <si>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</si>
  <si>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</si>
  <si>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</si>
  <si>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</si>
  <si>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</si>
  <si>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</si>
  <si>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</si>
  <si>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</si>
  <si>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</si>
  <si>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</si>
  <si>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</si>
  <si>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</si>
  <si>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</si>
  <si>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</si>
  <si>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</si>
  <si>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</si>
  <si>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</si>
  <si>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</si>
  <si>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</si>
  <si>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</si>
  <si>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</si>
  <si>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</si>
  <si>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</si>
  <si>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</si>
  <si>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</si>
  <si>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</si>
  <si>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</si>
  <si>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</si>
  <si>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</si>
  <si>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</si>
  <si>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</si>
  <si>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</si>
  <si>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</si>
  <si>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</si>
  <si>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</si>
  <si>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</si>
  <si>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</si>
  <si>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</si>
  <si>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</si>
  <si>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</si>
  <si>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</si>
  <si>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</si>
  <si>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</si>
  <si>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</si>
  <si>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</si>
  <si>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</si>
  <si>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</si>
  <si>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</si>
  <si>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</si>
  <si>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</si>
  <si>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</si>
  <si>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</si>
  <si>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</si>
  <si>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</si>
  <si>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</si>
  <si>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</si>
  <si>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</si>
  <si>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</si>
  <si>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</si>
  <si>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</si>
  <si>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</si>
  <si>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</si>
  <si>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</si>
  <si>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</si>
  <si>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</si>
  <si>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</si>
  <si>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</si>
  <si>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</si>
  <si>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</si>
  <si>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</si>
  <si>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</si>
  <si>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</si>
  <si>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</si>
  <si>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</si>
  <si>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</si>
  <si>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</si>
  <si>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</si>
  <si>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</si>
  <si>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</si>
  <si>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</si>
  <si>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</si>
  <si>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</si>
  <si>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</si>
  <si>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</si>
  <si>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</si>
  <si>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</si>
  <si>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</si>
  <si>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</si>
  <si>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</si>
  <si>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</si>
  <si>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</si>
  <si>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</si>
  <si>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</si>
  <si>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</si>
  <si>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</si>
  <si>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</si>
  <si>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</si>
  <si>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</si>
  <si>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</si>
  <si>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</si>
  <si>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</si>
  <si>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</si>
  <si>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長野県南牧村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</si>
  <si>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</si>
  <si>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</si>
  <si>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</si>
  <si>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</si>
  <si>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</si>
  <si>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</si>
  <si>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</si>
  <si>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</si>
  <si>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</si>
  <si>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</si>
  <si>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</si>
  <si>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</si>
  <si>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</si>
  <si>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</si>
  <si>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</si>
  <si>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</si>
  <si>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</si>
  <si>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</si>
  <si>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</si>
  <si>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</si>
  <si>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</si>
  <si>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</si>
  <si>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</si>
  <si>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</si>
  <si>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</si>
  <si>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</si>
  <si>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</si>
  <si>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</si>
  <si>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</si>
  <si>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</si>
  <si>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</si>
  <si>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</si>
  <si>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</si>
  <si>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</si>
  <si>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</si>
  <si>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</si>
  <si>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</si>
  <si>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</si>
  <si>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</si>
  <si>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</si>
  <si>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</si>
  <si>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</si>
  <si>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</si>
  <si>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</si>
  <si>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</si>
  <si>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</si>
  <si>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</si>
  <si>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</si>
  <si>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</si>
  <si>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</si>
  <si>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</si>
  <si>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</si>
  <si>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</si>
  <si>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</si>
  <si>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</si>
  <si>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</si>
  <si>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</si>
  <si>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</si>
  <si>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</si>
  <si>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</si>
  <si>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</si>
  <si>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</si>
  <si>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</si>
  <si>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</si>
  <si>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</si>
  <si>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</si>
  <si>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</si>
  <si>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</si>
  <si>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</si>
  <si>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</si>
  <si>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</si>
  <si>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</si>
  <si>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</si>
  <si>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</si>
  <si>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</si>
  <si>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</si>
  <si>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</si>
  <si>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</si>
  <si>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</si>
  <si>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</si>
  <si>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</si>
  <si>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</si>
  <si>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</si>
  <si>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</si>
  <si>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</si>
  <si>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</si>
  <si>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</si>
  <si>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</si>
  <si>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</si>
  <si>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</si>
  <si>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</si>
  <si>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</si>
  <si>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</si>
  <si>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</si>
  <si>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</si>
  <si>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</si>
  <si>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</si>
  <si>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</si>
  <si>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</si>
  <si>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</si>
  <si>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</si>
  <si>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</si>
  <si>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</si>
  <si>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</si>
  <si>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</si>
  <si>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</si>
  <si>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</si>
  <si>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</si>
  <si>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</si>
  <si>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</si>
  <si>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</si>
  <si>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</si>
  <si>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</si>
  <si>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</si>
  <si>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</si>
  <si>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</si>
  <si>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</si>
  <si>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</si>
  <si>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</si>
  <si>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</si>
  <si>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</si>
  <si>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</si>
  <si>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</si>
  <si>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</si>
  <si>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</si>
  <si>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</si>
  <si>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</si>
  <si>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</si>
  <si>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</si>
  <si>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</si>
  <si>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</si>
  <si>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</si>
  <si>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</si>
  <si>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</si>
  <si>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</si>
  <si>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</si>
  <si>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</si>
  <si>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</si>
  <si>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</si>
  <si>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</si>
  <si>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</si>
  <si>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</si>
  <si>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</si>
  <si>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</si>
  <si>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</si>
  <si>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</si>
  <si>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</si>
  <si>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</si>
  <si>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</si>
  <si>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</si>
  <si>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</si>
  <si>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</si>
  <si>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</si>
  <si>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長野県南牧村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</si>
  <si>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</si>
  <si>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</si>
  <si>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</si>
  <si>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</si>
  <si>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</si>
  <si>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</si>
  <si>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</si>
  <si>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</si>
  <si>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</si>
  <si>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</si>
  <si>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</si>
  <si>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</si>
  <si>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</si>
  <si>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</si>
  <si>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</si>
  <si>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</si>
  <si>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</si>
  <si>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</si>
  <si>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</si>
  <si>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</si>
  <si>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</si>
  <si>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下水道事業特別会計（コミプラ分）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</si>
  <si>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</si>
  <si>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</si>
  <si>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</si>
  <si>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</si>
  <si>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</si>
  <si>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</si>
  <si>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</si>
  <si>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</si>
  <si>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</si>
  <si>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</si>
  <si>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</si>
  <si>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</si>
  <si>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</si>
  <si>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</si>
  <si>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</si>
  <si>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</si>
  <si>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</si>
  <si>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村営水道事業特別会計</t>
    <phoneticPr fontId="5"/>
  </si>
  <si>
    <t>法非適用企業</t>
    <phoneticPr fontId="5"/>
  </si>
  <si>
    <t>下水道事業特別会計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</si>
  <si>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</si>
  <si>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</si>
  <si>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</si>
  <si>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</si>
  <si>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</si>
  <si>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</si>
  <si>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</si>
  <si>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</si>
  <si>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</si>
  <si>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</si>
  <si>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</si>
  <si>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</si>
  <si>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</si>
  <si>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</si>
  <si>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</si>
  <si>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</si>
  <si>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</si>
  <si>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</si>
  <si>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</si>
  <si>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</si>
  <si>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</si>
  <si>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</si>
  <si>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</si>
  <si>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</si>
  <si>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</si>
  <si>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</si>
  <si>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</si>
  <si>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</si>
  <si>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</si>
  <si>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</si>
  <si>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</si>
  <si>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</si>
  <si>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</si>
  <si>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</si>
  <si>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</si>
  <si>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</si>
  <si>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</si>
  <si>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</si>
  <si>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</si>
  <si>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</si>
  <si>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</si>
  <si>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</si>
  <si>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</si>
  <si>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</si>
  <si>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</si>
  <si>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</si>
  <si>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</si>
  <si>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</si>
  <si>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</si>
  <si>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</si>
  <si>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</si>
  <si>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</si>
  <si>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</si>
  <si>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</si>
  <si>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</si>
  <si>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</si>
  <si>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</si>
  <si>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</si>
  <si>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</si>
  <si>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</si>
  <si>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</si>
  <si>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</si>
  <si>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</si>
  <si>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</si>
  <si>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</si>
  <si>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</si>
  <si>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</si>
  <si>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</si>
  <si>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</si>
  <si>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</si>
  <si>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</si>
  <si>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</si>
  <si>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</si>
  <si>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</si>
  <si>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</si>
  <si>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</si>
  <si>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</si>
  <si>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</si>
  <si>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</si>
  <si>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</si>
  <si>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</si>
  <si>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</si>
  <si>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</si>
  <si>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</si>
  <si>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</si>
  <si>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</si>
  <si>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</si>
  <si>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</si>
  <si>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</si>
  <si>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</si>
  <si>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</si>
  <si>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</si>
  <si>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</si>
  <si>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</si>
  <si>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</si>
  <si>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</si>
  <si>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</si>
  <si>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</si>
  <si>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</si>
  <si>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</si>
  <si>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</si>
  <si>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</si>
  <si>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</si>
  <si>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</si>
  <si>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</si>
  <si>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</si>
  <si>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</si>
  <si>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</si>
  <si>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</si>
  <si>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</si>
  <si>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</si>
  <si>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</si>
  <si>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</si>
  <si>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</si>
  <si>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</si>
  <si>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</si>
  <si>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</si>
  <si>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</si>
  <si>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</si>
  <si>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</si>
  <si>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</si>
  <si>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</si>
  <si>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</si>
  <si>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</si>
  <si>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</si>
  <si>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</si>
  <si>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</si>
  <si>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</si>
  <si>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</si>
  <si>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</si>
  <si>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</si>
  <si>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</si>
  <si>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</si>
  <si>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</si>
  <si>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</si>
  <si>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</si>
  <si>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</si>
  <si>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</si>
  <si>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</si>
  <si>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</si>
  <si>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</si>
  <si>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</si>
  <si>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</si>
  <si>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</si>
  <si>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</si>
  <si>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</si>
  <si>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</si>
  <si>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</si>
  <si>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</si>
  <si>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</si>
  <si>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</si>
  <si>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</si>
  <si>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</si>
  <si>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</si>
  <si>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</si>
  <si>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</si>
  <si>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</si>
  <si>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</si>
  <si>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</si>
  <si>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</si>
  <si>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1.12</t>
  </si>
  <si>
    <t>▲ 4.12</t>
  </si>
  <si>
    <t>一般会計</t>
  </si>
  <si>
    <t>国民健康保険特別会計</t>
  </si>
  <si>
    <t>▲ 0.07</t>
  </si>
  <si>
    <t>診療所特別会計</t>
  </si>
  <si>
    <t>介護保険事業特別会計</t>
  </si>
  <si>
    <t>村営水道事業特別会計</t>
  </si>
  <si>
    <t>下水道事業特別会計</t>
  </si>
  <si>
    <t>宅地造成事業特別会計</t>
  </si>
  <si>
    <t>下水道事業特別会計（コミプラ分）</t>
  </si>
  <si>
    <t>その他会計（赤字）</t>
  </si>
  <si>
    <t>その他会計（黒字）</t>
  </si>
  <si>
    <t>（百万円）</t>
    <phoneticPr fontId="5"/>
  </si>
  <si>
    <t>H30</t>
    <phoneticPr fontId="5"/>
  </si>
  <si>
    <t>R01</t>
    <phoneticPr fontId="5"/>
  </si>
  <si>
    <t>R02</t>
    <phoneticPr fontId="5"/>
  </si>
  <si>
    <t>R03</t>
    <phoneticPr fontId="5"/>
  </si>
  <si>
    <t>R04</t>
    <phoneticPr fontId="5"/>
  </si>
  <si>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</si>
  <si>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</si>
  <si>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</si>
  <si>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</si>
  <si>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</si>
  <si>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</si>
  <si>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</si>
  <si>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</si>
  <si>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</si>
  <si>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</si>
  <si>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</si>
  <si>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</si>
  <si>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</si>
  <si>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法非適用企業</t>
  </si>
  <si>
    <t>南牧村振興公社</t>
    <rPh sb="0" eb="3">
      <t>ミナミマキムラ</t>
    </rPh>
    <rPh sb="3" eb="5">
      <t>シンコウ</t>
    </rPh>
    <rPh sb="5" eb="7">
      <t>コウシャ</t>
    </rPh>
    <phoneticPr fontId="2"/>
  </si>
  <si>
    <t>-</t>
    <phoneticPr fontId="2"/>
  </si>
  <si>
    <t>地域振興基金</t>
  </si>
  <si>
    <t>広域的行政施設整備基金</t>
  </si>
  <si>
    <t>社会教育施設基金</t>
  </si>
  <si>
    <t>地域防災情報等提供施設整備基金</t>
  </si>
  <si>
    <t>基本財産基金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</si>
</sst>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655F-4E2A-A091-DCA5FA6035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258399</c:v>
                </c:pt>
                <c:pt idx="1">
                  <c:v>287628</c:v>
                </c:pt>
                <c:pt idx="2">
                  <c:v>382287</c:v>
                </c:pt>
                <c:pt idx="3">
                  <c:v>241012</c:v>
                </c:pt>
                <c:pt idx="4">
                  <c:v>297975</c:v>
                </c:pt>
              </c:numCache>
            </c:numRef>
          </c:val>
          <c:smooth val="0"/>
          <c:extLst>
            <c:ext xmlns:c16="http://schemas.microsoft.com/office/drawing/2014/chart" uri="{C3380CC4-5D6E-409C-BE32-E72D297353CC}">
              <c16:uniqueId val="{00000001-655F-4E2A-A091-DCA5FA6035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18.39</c:v>
                </c:pt>
                <c:pt idx="1">
                  <c:v>21.69</c:v>
                </c:pt>
                <c:pt idx="2">
                  <c:v>24.73</c:v>
                </c:pt>
                <c:pt idx="3">
                  <c:v>32.71</c:v>
                </c:pt>
                <c:pt idx="4">
                  <c:v>28.99</c:v>
                </c:pt>
              </c:numCache>
            </c:numRef>
          </c:val>
          <c:extLst>
            <c:ext xmlns:c16="http://schemas.microsoft.com/office/drawing/2014/chart" uri="{C3380CC4-5D6E-409C-BE32-E72D297353CC}">
              <c16:uniqueId val="{00000000-4593-4E3C-9E81-061469094C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28.9</c:v>
                </c:pt>
                <c:pt idx="1">
                  <c:v>28.57</c:v>
                </c:pt>
                <c:pt idx="2">
                  <c:v>26.47</c:v>
                </c:pt>
                <c:pt idx="3">
                  <c:v>24.77</c:v>
                </c:pt>
                <c:pt idx="4">
                  <c:v>25.09</c:v>
                </c:pt>
              </c:numCache>
            </c:numRef>
          </c:val>
          <c:extLst>
            <c:ext xmlns:c16="http://schemas.microsoft.com/office/drawing/2014/chart" uri="{C3380CC4-5D6E-409C-BE32-E72D297353CC}">
              <c16:uniqueId val="{00000001-4593-4E3C-9E81-061469094C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-1.1200000000000001</c:v>
                </c:pt>
                <c:pt idx="1">
                  <c:v>3.53</c:v>
                </c:pt>
                <c:pt idx="2">
                  <c:v>4.6500000000000004</c:v>
                </c:pt>
                <c:pt idx="3">
                  <c:v>13.75</c:v>
                </c:pt>
                <c:pt idx="4">
                  <c:v>-4.12</c:v>
                </c:pt>
              </c:numCache>
            </c:numRef>
          </c:val>
          <c:smooth val="0"/>
          <c:extLst>
            <c:ext xmlns:c16="http://schemas.microsoft.com/office/drawing/2014/chart" uri="{C3380CC4-5D6E-409C-BE32-E72D297353CC}">
              <c16:uniqueId val="{00000002-4593-4E3C-9E81-061469094C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794-4F13-8C12-D86A3A89BA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94-4F13-8C12-D86A3A89BADC}"/>
            </c:ext>
          </c:extLst>
        </c:ser>
        <c:ser>
          <c:idx val="2"/>
          <c:order val="2"/>
          <c:tx>
            <c:strRef>
              <c:f>データシート!$A$29</c:f>
              <c:strCache>
                <c:ptCount val="1"/>
                <c:pt idx="0">
                  <c:v>下水道事業特別会計（コミプラ分）</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E794-4F13-8C12-D86A3A89BADC}"/>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0.17</c:v>
                </c:pt>
                <c:pt idx="4">
                  <c:v>#N/A</c:v>
                </c:pt>
                <c:pt idx="5">
                  <c:v>0.15</c:v>
                </c:pt>
                <c:pt idx="6">
                  <c:v>#N/A</c:v>
                </c:pt>
                <c:pt idx="7">
                  <c:v>0.14000000000000001</c:v>
                </c:pt>
                <c:pt idx="8">
                  <c:v>#N/A</c:v>
                </c:pt>
                <c:pt idx="9">
                  <c:v>0.14000000000000001</c:v>
                </c:pt>
              </c:numCache>
            </c:numRef>
          </c:val>
          <c:extLst>
            <c:ext xmlns:c16="http://schemas.microsoft.com/office/drawing/2014/chart" uri="{C3380CC4-5D6E-409C-BE32-E72D297353CC}">
              <c16:uniqueId val="{00000003-E794-4F13-8C12-D86A3A89BA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0.05</c:v>
                </c:pt>
                <c:pt idx="4">
                  <c:v>#N/A</c:v>
                </c:pt>
                <c:pt idx="5">
                  <c:v>0.02</c:v>
                </c:pt>
                <c:pt idx="6">
                  <c:v>#N/A</c:v>
                </c:pt>
                <c:pt idx="7">
                  <c:v>0.03</c:v>
                </c:pt>
                <c:pt idx="8">
                  <c:v>#N/A</c:v>
                </c:pt>
                <c:pt idx="9">
                  <c:v>0.21</c:v>
                </c:pt>
              </c:numCache>
            </c:numRef>
          </c:val>
          <c:extLst>
            <c:ext xmlns:c16="http://schemas.microsoft.com/office/drawing/2014/chart" uri="{C3380CC4-5D6E-409C-BE32-E72D297353CC}">
              <c16:uniqueId val="{00000004-E794-4F13-8C12-D86A3A89BADC}"/>
            </c:ext>
          </c:extLst>
        </c:ser>
        <c:ser>
          <c:idx val="5"/>
          <c:order val="5"/>
          <c:tx>
            <c:strRef>
              <c:f>データシート!$A$32</c:f>
              <c:strCache>
                <c:ptCount val="1"/>
                <c:pt idx="0">
                  <c:v>村営水道事業特別会計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0.78</c:v>
                </c:pt>
                <c:pt idx="2">
                  <c:v>#N/A</c:v>
                </c:pt>
                <c:pt idx="3">
                  <c:v>0.54</c:v>
                </c:pt>
                <c:pt idx="4">
                  <c:v>#N/A</c:v>
                </c:pt>
                <c:pt idx="5">
                  <c:v>0.33</c:v>
                </c:pt>
                <c:pt idx="6">
                  <c:v>#N/A</c:v>
                </c:pt>
                <c:pt idx="7">
                  <c:v>0.19</c:v>
                </c:pt>
                <c:pt idx="8">
                  <c:v>#N/A</c:v>
                </c:pt>
                <c:pt idx="9">
                  <c:v>0.47</c:v>
                </c:pt>
              </c:numCache>
            </c:numRef>
          </c:val>
          <c:extLst>
            <c:ext xmlns:c16="http://schemas.microsoft.com/office/drawing/2014/chart" uri="{C3380CC4-5D6E-409C-BE32-E72D297353CC}">
              <c16:uniqueId val="{00000005-E794-4F13-8C12-D86A3A89BA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c:v>
                </c:pt>
                <c:pt idx="2">
                  <c:v>#N/A</c:v>
                </c:pt>
                <c:pt idx="3">
                  <c:v>0.32</c:v>
                </c:pt>
                <c:pt idx="4">
                  <c:v>#N/A</c:v>
                </c:pt>
                <c:pt idx="5">
                  <c:v>0.32</c:v>
                </c:pt>
                <c:pt idx="6">
                  <c:v>#N/A</c:v>
                </c:pt>
                <c:pt idx="7">
                  <c:v>0.97</c:v>
                </c:pt>
                <c:pt idx="8">
                  <c:v>#N/A</c:v>
                </c:pt>
                <c:pt idx="9">
                  <c:v>1.23</c:v>
                </c:pt>
              </c:numCache>
            </c:numRef>
          </c:val>
          <c:extLst>
            <c:ext xmlns:c16="http://schemas.microsoft.com/office/drawing/2014/chart" uri="{C3380CC4-5D6E-409C-BE32-E72D297353CC}">
              <c16:uniqueId val="{00000006-E794-4F13-8C12-D86A3A89BADC}"/>
            </c:ext>
          </c:extLst>
        </c:ser>
        <c:ser>
          <c:idx val="7"/>
          <c:order val="7"/>
          <c:tx>
            <c:strRef>
              <c:f>データシート!$A$34</c:f>
              <c:strCache>
                <c:ptCount val="1"/>
                <c:pt idx="0">
                  <c:v>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c:v>
                </c:pt>
                <c:pt idx="2">
                  <c:v>#N/A</c:v>
                </c:pt>
                <c:pt idx="3">
                  <c:v>0.38</c:v>
                </c:pt>
                <c:pt idx="4">
                  <c:v>#N/A</c:v>
                </c:pt>
                <c:pt idx="5">
                  <c:v>0.79</c:v>
                </c:pt>
                <c:pt idx="6">
                  <c:v>#N/A</c:v>
                </c:pt>
                <c:pt idx="7">
                  <c:v>1.62</c:v>
                </c:pt>
                <c:pt idx="8">
                  <c:v>#N/A</c:v>
                </c:pt>
                <c:pt idx="9">
                  <c:v>1.53</c:v>
                </c:pt>
              </c:numCache>
            </c:numRef>
          </c:val>
          <c:extLst>
            <c:ext xmlns:c16="http://schemas.microsoft.com/office/drawing/2014/chart" uri="{C3380CC4-5D6E-409C-BE32-E72D297353CC}">
              <c16:uniqueId val="{00000007-E794-4F13-8C12-D86A3A89BA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0.33</c:v>
                </c:pt>
                <c:pt idx="2">
                  <c:v>7.0000000000000007E-2</c:v>
                </c:pt>
                <c:pt idx="3">
                  <c:v>#N/A</c:v>
                </c:pt>
                <c:pt idx="4">
                  <c:v>#N/A</c:v>
                </c:pt>
                <c:pt idx="5">
                  <c:v>0.04</c:v>
                </c:pt>
                <c:pt idx="6">
                  <c:v>#N/A</c:v>
                </c:pt>
                <c:pt idx="7">
                  <c:v>0.04</c:v>
                </c:pt>
                <c:pt idx="8">
                  <c:v>#N/A</c:v>
                </c:pt>
                <c:pt idx="9">
                  <c:v>1.76</c:v>
                </c:pt>
              </c:numCache>
            </c:numRef>
          </c:val>
          <c:extLst>
            <c:ext xmlns:c16="http://schemas.microsoft.com/office/drawing/2014/chart" uri="{C3380CC4-5D6E-409C-BE32-E72D297353CC}">
              <c16:uniqueId val="{00000008-E794-4F13-8C12-D86A3A89BA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17.98</c:v>
                </c:pt>
                <c:pt idx="2">
                  <c:v>#N/A</c:v>
                </c:pt>
                <c:pt idx="3">
                  <c:v>21.3</c:v>
                </c:pt>
                <c:pt idx="4">
                  <c:v>#N/A</c:v>
                </c:pt>
                <c:pt idx="5">
                  <c:v>23.93</c:v>
                </c:pt>
                <c:pt idx="6">
                  <c:v>#N/A</c:v>
                </c:pt>
                <c:pt idx="7">
                  <c:v>31.08</c:v>
                </c:pt>
                <c:pt idx="8">
                  <c:v>#N/A</c:v>
                </c:pt>
                <c:pt idx="9">
                  <c:v>27.43</c:v>
                </c:pt>
              </c:numCache>
            </c:numRef>
          </c:val>
          <c:extLst>
            <c:ext xmlns:c16="http://schemas.microsoft.com/office/drawing/2014/chart" uri="{C3380CC4-5D6E-409C-BE32-E72D297353CC}">
              <c16:uniqueId val="{00000009-E794-4F13-8C12-D86A3A89BA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484</c:v>
                </c:pt>
                <c:pt idx="5">
                  <c:v>496</c:v>
                </c:pt>
                <c:pt idx="8">
                  <c:v>515</c:v>
                </c:pt>
                <c:pt idx="11">
                  <c:v>518</c:v>
                </c:pt>
                <c:pt idx="14">
                  <c:v>529</c:v>
                </c:pt>
              </c:numCache>
            </c:numRef>
          </c:val>
          <c:extLst>
            <c:ext xmlns:c16="http://schemas.microsoft.com/office/drawing/2014/chart" uri="{C3380CC4-5D6E-409C-BE32-E72D297353CC}">
              <c16:uniqueId val="{00000000-2759-49C6-BE1C-CFD16EEA05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59-49C6-BE1C-CFD16EEA05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759-49C6-BE1C-CFD16EEA05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59-49C6-BE1C-CFD16EEA05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81</c:v>
                </c:pt>
                <c:pt idx="3">
                  <c:v>81</c:v>
                </c:pt>
                <c:pt idx="6">
                  <c:v>81</c:v>
                </c:pt>
                <c:pt idx="9">
                  <c:v>78</c:v>
                </c:pt>
                <c:pt idx="12">
                  <c:v>76</c:v>
                </c:pt>
              </c:numCache>
            </c:numRef>
          </c:val>
          <c:extLst>
            <c:ext xmlns:c16="http://schemas.microsoft.com/office/drawing/2014/chart" uri="{C3380CC4-5D6E-409C-BE32-E72D297353CC}">
              <c16:uniqueId val="{00000004-2759-49C6-BE1C-CFD16EEA05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59-49C6-BE1C-CFD16EEA05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59-49C6-BE1C-CFD16EEA05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404</c:v>
                </c:pt>
                <c:pt idx="3">
                  <c:v>414</c:v>
                </c:pt>
                <c:pt idx="6">
                  <c:v>461</c:v>
                </c:pt>
                <c:pt idx="9">
                  <c:v>480</c:v>
                </c:pt>
                <c:pt idx="12">
                  <c:v>499</c:v>
                </c:pt>
              </c:numCache>
            </c:numRef>
          </c:val>
          <c:extLst>
            <c:ext xmlns:c16="http://schemas.microsoft.com/office/drawing/2014/chart" uri="{C3380CC4-5D6E-409C-BE32-E72D297353CC}">
              <c16:uniqueId val="{00000007-2759-49C6-BE1C-CFD16EEA05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c:v>
                </c:pt>
                <c:pt idx="2">
                  <c:v>#N/A</c:v>
                </c:pt>
                <c:pt idx="3">
                  <c:v>#N/A</c:v>
                </c:pt>
                <c:pt idx="4">
                  <c:v>-1</c:v>
                </c:pt>
                <c:pt idx="5">
                  <c:v>#N/A</c:v>
                </c:pt>
                <c:pt idx="6">
                  <c:v>#N/A</c:v>
                </c:pt>
                <c:pt idx="7">
                  <c:v>27</c:v>
                </c:pt>
                <c:pt idx="8">
                  <c:v>#N/A</c:v>
                </c:pt>
                <c:pt idx="9">
                  <c:v>#N/A</c:v>
                </c:pt>
                <c:pt idx="10">
                  <c:v>40</c:v>
                </c:pt>
                <c:pt idx="11">
                  <c:v>#N/A</c:v>
                </c:pt>
                <c:pt idx="12">
                  <c:v>#N/A</c:v>
                </c:pt>
                <c:pt idx="13">
                  <c:v>46</c:v>
                </c:pt>
                <c:pt idx="14">
                  <c:v>#N/A</c:v>
                </c:pt>
              </c:numCache>
            </c:numRef>
          </c:val>
          <c:smooth val="0"/>
          <c:extLst>
            <c:ext xmlns:c16="http://schemas.microsoft.com/office/drawing/2014/chart" uri="{C3380CC4-5D6E-409C-BE32-E72D297353CC}">
              <c16:uniqueId val="{00000008-2759-49C6-BE1C-CFD16EEA05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4159</c:v>
                </c:pt>
                <c:pt idx="5">
                  <c:v>4062</c:v>
                </c:pt>
                <c:pt idx="8">
                  <c:v>4116</c:v>
                </c:pt>
                <c:pt idx="11">
                  <c:v>4133</c:v>
                </c:pt>
                <c:pt idx="14">
                  <c:v>3941</c:v>
                </c:pt>
              </c:numCache>
            </c:numRef>
          </c:val>
          <c:extLst>
            <c:ext xmlns:c16="http://schemas.microsoft.com/office/drawing/2014/chart" uri="{C3380CC4-5D6E-409C-BE32-E72D297353CC}">
              <c16:uniqueId val="{00000000-F931-48E9-82A1-F28C5CB6A8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931-48E9-82A1-F28C5CB6A8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7242</c:v>
                </c:pt>
                <c:pt idx="5">
                  <c:v>7343</c:v>
                </c:pt>
                <c:pt idx="8">
                  <c:v>7361</c:v>
                </c:pt>
                <c:pt idx="11">
                  <c:v>7377</c:v>
                </c:pt>
                <c:pt idx="14">
                  <c:v>7403</c:v>
                </c:pt>
              </c:numCache>
            </c:numRef>
          </c:val>
          <c:extLst>
            <c:ext xmlns:c16="http://schemas.microsoft.com/office/drawing/2014/chart" uri="{C3380CC4-5D6E-409C-BE32-E72D297353CC}">
              <c16:uniqueId val="{00000002-F931-48E9-82A1-F28C5CB6A8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31-48E9-82A1-F28C5CB6A8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31-48E9-82A1-F28C5CB6A8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31-48E9-82A1-F28C5CB6A8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405</c:v>
                </c:pt>
                <c:pt idx="3">
                  <c:v>406</c:v>
                </c:pt>
                <c:pt idx="6">
                  <c:v>377</c:v>
                </c:pt>
                <c:pt idx="9">
                  <c:v>384</c:v>
                </c:pt>
                <c:pt idx="12">
                  <c:v>328</c:v>
                </c:pt>
              </c:numCache>
            </c:numRef>
          </c:val>
          <c:extLst>
            <c:ext xmlns:c16="http://schemas.microsoft.com/office/drawing/2014/chart" uri="{C3380CC4-5D6E-409C-BE32-E72D297353CC}">
              <c16:uniqueId val="{00000006-F931-48E9-82A1-F28C5CB6A8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F931-48E9-82A1-F28C5CB6A8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419</c:v>
                </c:pt>
                <c:pt idx="3">
                  <c:v>396</c:v>
                </c:pt>
                <c:pt idx="6">
                  <c:v>335</c:v>
                </c:pt>
                <c:pt idx="9">
                  <c:v>291</c:v>
                </c:pt>
                <c:pt idx="12">
                  <c:v>268</c:v>
                </c:pt>
              </c:numCache>
            </c:numRef>
          </c:val>
          <c:extLst>
            <c:ext xmlns:c16="http://schemas.microsoft.com/office/drawing/2014/chart" uri="{C3380CC4-5D6E-409C-BE32-E72D297353CC}">
              <c16:uniqueId val="{00000008-F931-48E9-82A1-F28C5CB6A8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31-48E9-82A1-F28C5CB6A8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3765</c:v>
                </c:pt>
                <c:pt idx="3">
                  <c:v>3793</c:v>
                </c:pt>
                <c:pt idx="6">
                  <c:v>4046</c:v>
                </c:pt>
                <c:pt idx="9">
                  <c:v>3852</c:v>
                </c:pt>
                <c:pt idx="12">
                  <c:v>3802</c:v>
                </c:pt>
              </c:numCache>
            </c:numRef>
          </c:val>
          <c:extLst>
            <c:ext xmlns:c16="http://schemas.microsoft.com/office/drawing/2014/chart" uri="{C3380CC4-5D6E-409C-BE32-E72D297353CC}">
              <c16:uniqueId val="{0000000A-F931-48E9-82A1-F28C5CB6A8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31-48E9-82A1-F28C5CB6A8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656</c:v>
                </c:pt>
                <c:pt idx="1">
                  <c:v>656</c:v>
                </c:pt>
                <c:pt idx="2">
                  <c:v>656</c:v>
                </c:pt>
              </c:numCache>
            </c:numRef>
          </c:val>
          <c:extLst>
            <c:ext xmlns:c16="http://schemas.microsoft.com/office/drawing/2014/chart" uri="{C3380CC4-5D6E-409C-BE32-E72D297353CC}">
              <c16:uniqueId val="{00000000-EA27-4B6D-A833-58E48FDB3A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407</c:v>
                </c:pt>
                <c:pt idx="1">
                  <c:v>407</c:v>
                </c:pt>
                <c:pt idx="2">
                  <c:v>407</c:v>
                </c:pt>
              </c:numCache>
            </c:numRef>
          </c:val>
          <c:extLst>
            <c:ext xmlns:c16="http://schemas.microsoft.com/office/drawing/2014/chart" uri="{C3380CC4-5D6E-409C-BE32-E72D297353CC}">
              <c16:uniqueId val="{00000001-EA27-4B6D-A833-58E48FDB3A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6053</c:v>
                </c:pt>
                <c:pt idx="1">
                  <c:v>6067</c:v>
                </c:pt>
                <c:pt idx="2">
                  <c:v>6074</c:v>
                </c:pt>
              </c:numCache>
            </c:numRef>
          </c:val>
          <c:extLst>
            <c:ext xmlns:c16="http://schemas.microsoft.com/office/drawing/2014/chart" uri="{C3380CC4-5D6E-409C-BE32-E72D297353CC}">
              <c16:uniqueId val="{00000002-EA27-4B6D-A833-58E48FDB3A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B7980F5-D571-4DE3-B45E-C044F3A4E20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8FC70B9-3510-4C78-BC61-2A90FDBBAAA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DD87D6F-0E89-4B5A-9D0C-4582D69F200C}"/>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7522763-D6DC-4590-BC14-C877463DF52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4232C7D-3FE0-45AF-9490-9FE5A6D4D14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BC02FEB-6432-4ECC-99AC-4C8C2F4DDBA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4128B4A-6666-46E0-9B8D-ED74FA40E2A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E70927D-2DF8-433F-9BFE-71E389B098A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82E2767-7999-4687-A7FE-B6C28D94FE5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61DA174-F0C5-4B60-9073-AA9AA9DCF7B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3,035
2,791
133.09
4,950,648
3,906,972
758,337
2,615,567
3,802,062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6633894-87E7-4B5C-83D0-A5960087AEB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CB40CDE-646B-47F7-9DEC-5A5F0F43569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6496807-2995-4DAE-90B0-0C729EA09FE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7721969-811C-40E0-9E21-E91DC8D58E5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F8ADD40-2965-427B-A006-2842637C126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D9BD248-4D57-4517-BC28-07BAE378A57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F394897-59A8-4B9B-9021-9475D4A8706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0654F68-97C4-4E55-9EDA-673050B6189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A2F1D9B-542F-4228-8196-172374FDBED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995813B-48F3-43A8-B089-CC97021491F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C0F0E74-254D-483A-97B9-01133C1968D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B04F66C-E9C1-467C-8994-5456DF1FC42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FDF4101-C4B9-45E1-80B7-88BC8D21629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E53FA51-143C-474D-8105-E1E83C3E7D4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151C877-8EC1-4914-9B6F-4077651B592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2DDD1CC-C138-43CC-A3CD-F861CE43C1F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EEC00FC-0DD9-4617-BA0B-2AE24D954EC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D793B9C-A02C-4409-841B-89838AEBF4C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310225A-C76B-4E73-9E0F-328128BB4EF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A784C52-FC3F-4CE2-892B-0CA81E681BB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78B6301-AAEA-4099-9E15-A78B9F1503E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E367B3A-2832-4A4A-9D86-47A24AC4083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92A0D66-7890-46BE-8D8B-752F2AE5201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5414BBE-ED8D-4922-9AF3-C5BD29170BA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FD12E30-F37E-4599-A86A-EB5D9C19DC4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D120512-81BC-4C80-8E04-ED64EEDAF64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3049909-1CD2-44D1-9F1C-810714DC756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6224157-440F-455B-87FB-30E57C5AF1E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3392519-5185-4F43-ADF5-C037A18CA59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F348013-DBA4-4652-AEAF-D22F1822CC8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26BDCCD-1860-410F-8B6F-DCD60A73C12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AE7538F-5B73-453A-BC25-5854EA1DEF6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20A5382-3BEF-4445-B13C-4229DF991CB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039C806-63C6-4056-B72A-5E46BBA0A62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578A15F-15A3-4E69-8537-240F7A17B09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D76162C-81AC-4B1F-8869-8410C9F1498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06EC06A-1EF7-47B5-8D80-BFFABC29FA6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類似団体内においては、比較的良好な数値を維持している。しかしながら、これ以上数値の低下を招かぬよう、住民サービスを維持しつつ事務事業の効率化を図り、併せて財政規模の適正化に努める。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FCE830A-AC2C-4000-8875-B38F73F7685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6B57A6A0-D9D5-475D-BF03-456CBF22C0DD}"/>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443DEB8A-CA79-4123-8A57-266736EAF7CF}"/>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BF913CE5-8D8B-4A2D-9C53-3D42F611AB33}"/>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5E5ACA83-912C-42FF-B015-DDACF195415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469EE0D2-4143-4F85-9B26-0BFE1461346B}"/>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64B0AABB-E44E-4F94-A323-A1C441C4B8A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57A0BB33-79AB-44D2-B893-92F2432BD05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F440D671-0D2C-42E4-852F-17199F5250E4}"/>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AF8EE230-AFF6-4EC5-9D88-79934D5632C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2E2C8682-F5A7-464E-B928-1F81520F0D2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CE54A6B-3FE1-42EA-8B07-AB95B228520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529B035-BFDF-4041-8A5B-12DA88324A6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EDDE40AB-88C0-4D7E-91CD-CDBE2A192D0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B7DC9741-3611-46E3-BF7C-1CA430428AF4}"/>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1B89E19-9D51-47C4-B836-A183FE338DDD}"/>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87059ADB-DD7B-486D-B7D6-41EF6D980DEC}"/>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C685AB00-9681-4C18-86F5-894D8A2EC2AE}"/>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B05D9D38-B72B-4A6E-9C76-9CBBC00FF618}"/>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8" name="直線コネクタ 67">
          <a:extLst>
            <a:ext uri="{FF2B5EF4-FFF2-40B4-BE49-F238E27FC236}">
              <a16:creationId xmlns:a16="http://schemas.microsoft.com/office/drawing/2014/main" id="{216D78D9-7B5C-419D-9978-2BF8AE8568AB}"/>
            </a:ext>
          </a:extLst>
        </xdr:cNvPr>
        <xdr:cNvCxnSpPr/>
      </xdr:nvCxnSpPr>
      <xdr:spPr>
        <a:xfrm>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EAD3D827-8FAC-42B0-89FB-28AC8817B3D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EB388B14-C9CD-474F-AC76-DC0396A8E3E7}"/>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1" name="直線コネクタ 70">
          <a:extLst>
            <a:ext uri="{FF2B5EF4-FFF2-40B4-BE49-F238E27FC236}">
              <a16:creationId xmlns:a16="http://schemas.microsoft.com/office/drawing/2014/main" id="{37CC2BBE-0EAB-4294-A502-99142976D721}"/>
            </a:ext>
          </a:extLst>
        </xdr:cNvPr>
        <xdr:cNvCxnSpPr/>
      </xdr:nvCxnSpPr>
      <xdr:spPr>
        <a:xfrm>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E6DB4412-3046-4361-9909-D060C2A538E2}"/>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3DA328FD-7011-4EFE-8AC2-C18349AF04BA}"/>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4" name="直線コネクタ 73">
          <a:extLst>
            <a:ext uri="{FF2B5EF4-FFF2-40B4-BE49-F238E27FC236}">
              <a16:creationId xmlns:a16="http://schemas.microsoft.com/office/drawing/2014/main" id="{DF33D5B7-F9B9-4976-9209-B89BBF9A6C47}"/>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18715814-B048-4DAD-9CF9-D305E371AF7B}"/>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84E364FE-B685-4744-B5DC-76891EA97952}"/>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7" name="直線コネクタ 76">
          <a:extLst>
            <a:ext uri="{FF2B5EF4-FFF2-40B4-BE49-F238E27FC236}">
              <a16:creationId xmlns:a16="http://schemas.microsoft.com/office/drawing/2014/main" id="{DD5FD83E-042E-4068-A6A3-CE8DE13E16DE}"/>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534C314C-81A6-4E0C-B07A-F9A08444B12D}"/>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6FBFAEDE-08BE-4DD1-82B0-1EB5629781BA}"/>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2B25C27F-0A45-4F7A-ADE2-B71753D13C97}"/>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FBCD9C8E-2A37-4A03-A452-9E408125A26D}"/>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C6B8DEF-E87F-41B8-BD7C-B1B86809208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63B10FA-4484-4F9A-A113-64C7778CF25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19512C0-4028-48AA-8167-5D1B0ED9C7C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B95BADA-6E8E-474B-A937-3B9E7226D46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2D1FE58-52EB-4C31-810A-5132083FA99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7" name="楕円 86">
          <a:extLst>
            <a:ext uri="{FF2B5EF4-FFF2-40B4-BE49-F238E27FC236}">
              <a16:creationId xmlns:a16="http://schemas.microsoft.com/office/drawing/2014/main" id="{F2365FD5-D336-4B35-B74D-747AA16CD384}"/>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8" name="財政力該当値テキスト">
          <a:extLst>
            <a:ext uri="{FF2B5EF4-FFF2-40B4-BE49-F238E27FC236}">
              <a16:creationId xmlns:a16="http://schemas.microsoft.com/office/drawing/2014/main" id="{A6553E36-F2A8-47F2-8EED-345EC9537579}"/>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9" name="楕円 88">
          <a:extLst>
            <a:ext uri="{FF2B5EF4-FFF2-40B4-BE49-F238E27FC236}">
              <a16:creationId xmlns:a16="http://schemas.microsoft.com/office/drawing/2014/main" id="{197394B0-54D9-44CE-8EF1-09F08E52D6F9}"/>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0" name="テキスト ボックス 89">
          <a:extLst>
            <a:ext uri="{FF2B5EF4-FFF2-40B4-BE49-F238E27FC236}">
              <a16:creationId xmlns:a16="http://schemas.microsoft.com/office/drawing/2014/main" id="{4A69E842-3D91-4090-B47C-F65B417F7902}"/>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1" name="楕円 90">
          <a:extLst>
            <a:ext uri="{FF2B5EF4-FFF2-40B4-BE49-F238E27FC236}">
              <a16:creationId xmlns:a16="http://schemas.microsoft.com/office/drawing/2014/main" id="{E99AE600-5FDF-4281-B8AA-96FC9B134DBB}"/>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2" name="テキスト ボックス 91">
          <a:extLst>
            <a:ext uri="{FF2B5EF4-FFF2-40B4-BE49-F238E27FC236}">
              <a16:creationId xmlns:a16="http://schemas.microsoft.com/office/drawing/2014/main" id="{20E9EDDA-DD42-412D-8BF6-360B5B2E77DE}"/>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3" name="楕円 92">
          <a:extLst>
            <a:ext uri="{FF2B5EF4-FFF2-40B4-BE49-F238E27FC236}">
              <a16:creationId xmlns:a16="http://schemas.microsoft.com/office/drawing/2014/main" id="{A7D16A67-94EE-425D-8DA9-093D9F60AA9B}"/>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2525056-7B79-45CF-9A1B-79859068A763}"/>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5" name="楕円 94">
          <a:extLst>
            <a:ext uri="{FF2B5EF4-FFF2-40B4-BE49-F238E27FC236}">
              <a16:creationId xmlns:a16="http://schemas.microsoft.com/office/drawing/2014/main" id="{4B7C18E1-D94B-47FA-9BF7-A42DF740C31A}"/>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6" name="テキスト ボックス 95">
          <a:extLst>
            <a:ext uri="{FF2B5EF4-FFF2-40B4-BE49-F238E27FC236}">
              <a16:creationId xmlns:a16="http://schemas.microsoft.com/office/drawing/2014/main" id="{CE02977A-9C7D-453D-A302-4614323305BF}"/>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D8826198-26E8-437D-91C3-DA9D8494259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FAA0E541-86EF-4B68-AAF7-F45C24224C9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5B5B617F-9E5A-4882-8422-B16E1C749AA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4433272F-4E45-4FAB-A38B-AE441F1A4B9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E1A5485-DFDE-4B64-A8E7-F77D36BC79C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1BEB2194-C7E5-4EBE-AEBD-6FEB54D8B79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DC307EDC-83B1-4593-891F-BFBA80E379F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3C10DD5-93D5-492B-AB43-80986A816C7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E7DD31A-0EA8-40DE-99F9-6FC47E9967B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4236F7DE-844E-49DD-B3D1-2080FB6ED17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50B1E477-5E08-467E-9AF9-66C75580475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3217030E-E3BD-48EF-9692-92BA95B4AF8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A172771-49C6-4698-AF9D-8CBA91E9F71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南牧村第一次行財政改革プランの実行により、歳出の効率化と適正化を進めてきた結果として平成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％台の水準を維持していたが、平成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％台となっている。令和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類似団体内平均値と同程度の悪化がみられる。経常経費の増加は今後も見込まれ、村税等の歳入減少が起これば引き続きの悪化が起こりうる状況である。類似団体内平均値は上回っているが、今後も今まで以上に経常経費の上昇を抑制するようにし、現行水準を維持する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EC51BDF5-7DD7-497A-BE6F-E982148D52A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B6D3564-A91E-4478-BFDC-7969F7DC20D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68F4ADEE-A17F-492B-A478-D5612CAE75D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7550A2A4-9FCA-4813-B73E-2557BA58CDAA}"/>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95E59FE3-BB87-4AF9-8862-1B986B061F3F}"/>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78D9E797-35E1-4F8F-9002-AF4F763A5B0B}"/>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ACD3FFA7-B189-4148-AD92-9F231F71E28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B3A07FB6-9AC1-48CD-8DD5-7D9E3CB4213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4EA55D96-B960-4A16-9554-1B06E24E9C8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E8705C44-D9E3-49B5-BA3F-8492977B92E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3D11A49B-2E36-4E84-948C-C5651E379CE2}"/>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6617D211-77E3-466C-A107-E66F380894FA}"/>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99774A3-076F-4E9F-AE44-304333154DD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38BBB42-C89E-4157-8379-ECDF1DFDF3F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5DE846A-70BF-4685-8917-ABB048C7AA2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9F0D6A8-C3A8-45DC-BF9B-45F96D1A079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73219724-E052-4372-848E-CFB0DCEDE2A9}"/>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3C741D38-3DE3-4B1B-9F6B-38F2BD1651E1}"/>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E45FF8BF-CC99-4DF6-B9F2-2AA41DB14BC9}"/>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EB5742DA-FB06-44CC-8F03-2F148199CB5C}"/>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C5681A4E-C7A9-40A5-9517-3B63E71BC2D2}"/>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67098</xdr:rowOff>
    </xdr:to>
    <xdr:cxnSp macro="">
      <xdr:nvCxnSpPr>
        <xdr:cNvPr id="131" name="直線コネクタ 130">
          <a:extLst>
            <a:ext uri="{FF2B5EF4-FFF2-40B4-BE49-F238E27FC236}">
              <a16:creationId xmlns:a16="http://schemas.microsoft.com/office/drawing/2014/main" id="{D867D2AB-98B3-42B5-96A0-1DEAD8BC9A34}"/>
            </a:ext>
          </a:extLst>
        </xdr:cNvPr>
        <xdr:cNvCxnSpPr/>
      </xdr:nvCxnSpPr>
      <xdr:spPr>
        <a:xfrm>
          <a:off x="4114800" y="10376746"/>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6708CAB3-1298-498C-A074-CDDAFA765821}"/>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ABD2EFAA-A092-4227-A7FF-43F309CD582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119380</xdr:rowOff>
    </xdr:to>
    <xdr:cxnSp macro="">
      <xdr:nvCxnSpPr>
        <xdr:cNvPr id="134" name="直線コネクタ 133">
          <a:extLst>
            <a:ext uri="{FF2B5EF4-FFF2-40B4-BE49-F238E27FC236}">
              <a16:creationId xmlns:a16="http://schemas.microsoft.com/office/drawing/2014/main" id="{7C5D512E-DA1F-4A95-AD00-ED3E25CDE27B}"/>
            </a:ext>
          </a:extLst>
        </xdr:cNvPr>
        <xdr:cNvCxnSpPr/>
      </xdr:nvCxnSpPr>
      <xdr:spPr>
        <a:xfrm flipV="1">
          <a:off x="3225800" y="1037674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17C1DF6C-172B-42AE-87FD-69784C61A3A5}"/>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FB4E6DA3-14FD-4F09-B515-47AE9597FA8F}"/>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61</xdr:row>
      <xdr:rowOff>119380</xdr:rowOff>
    </xdr:to>
    <xdr:cxnSp macro="">
      <xdr:nvCxnSpPr>
        <xdr:cNvPr id="137" name="直線コネクタ 136">
          <a:extLst>
            <a:ext uri="{FF2B5EF4-FFF2-40B4-BE49-F238E27FC236}">
              <a16:creationId xmlns:a16="http://schemas.microsoft.com/office/drawing/2014/main" id="{B18ADE1B-0308-462B-B0B7-7B7B61E3DC90}"/>
            </a:ext>
          </a:extLst>
        </xdr:cNvPr>
        <xdr:cNvCxnSpPr/>
      </xdr:nvCxnSpPr>
      <xdr:spPr>
        <a:xfrm>
          <a:off x="2336800" y="105657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1BA21627-93CE-437B-A8F8-F5D0434CE13E}"/>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65E214CC-A573-4BA1-BA9B-1718FB1A5994}"/>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62</xdr:row>
      <xdr:rowOff>20320</xdr:rowOff>
    </xdr:to>
    <xdr:cxnSp macro="">
      <xdr:nvCxnSpPr>
        <xdr:cNvPr id="140" name="直線コネクタ 139">
          <a:extLst>
            <a:ext uri="{FF2B5EF4-FFF2-40B4-BE49-F238E27FC236}">
              <a16:creationId xmlns:a16="http://schemas.microsoft.com/office/drawing/2014/main" id="{15E49EAE-E9D1-4EB1-AB9A-4021D3EC4C74}"/>
            </a:ext>
          </a:extLst>
        </xdr:cNvPr>
        <xdr:cNvCxnSpPr/>
      </xdr:nvCxnSpPr>
      <xdr:spPr>
        <a:xfrm flipV="1">
          <a:off x="1447800" y="1056576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E083BCEC-13C5-4C9C-BA33-CB66E5A0A18A}"/>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19892C95-BBEE-4938-9549-FEC5780ED955}"/>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CAAC60D-A4C9-4E81-9C9A-FE3596E31E5F}"/>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13BA7635-BE2E-4705-BD30-A634635301CE}"/>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0F10482-CC5A-4030-87E6-A7A9C4B105C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C0DA72D-9BE7-4340-83BA-BDFDCF81268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7DEF04A-9D73-470D-AB69-10F6C632BE6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93432F7-01DF-4D47-8010-62CDDC9A58F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E0BBB34-9B22-46F3-8A37-2FC122A1FAD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16298</xdr:rowOff>
    </xdr:from>
    <xdr:to>
      <xdr:col>23</xdr:col>
      <xdr:colOff>184150</xdr:colOff>
      <xdr:row>61</xdr:row>
      <xdr:rowOff>117898</xdr:rowOff>
    </xdr:to>
    <xdr:sp macro="" textlink="">
      <xdr:nvSpPr>
        <xdr:cNvPr id="150" name="楕円 149">
          <a:extLst>
            <a:ext uri="{FF2B5EF4-FFF2-40B4-BE49-F238E27FC236}">
              <a16:creationId xmlns:a16="http://schemas.microsoft.com/office/drawing/2014/main" id="{3A8BF804-0F37-4E71-8542-84C04D3D9CC2}"/>
            </a:ext>
          </a:extLst>
        </xdr:cNvPr>
        <xdr:cNvSpPr/>
      </xdr:nvSpPr>
      <xdr:spPr>
        <a:xfrm>
          <a:off x="4902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32825</xdr:rowOff>
    </xdr:from>
    <xdr:ext cx="762000" cy="259045"/>
    <xdr:sp macro="" textlink="">
      <xdr:nvSpPr>
        <xdr:cNvPr id="151" name="財政構造の弾力性該当値テキスト">
          <a:extLst>
            <a:ext uri="{FF2B5EF4-FFF2-40B4-BE49-F238E27FC236}">
              <a16:creationId xmlns:a16="http://schemas.microsoft.com/office/drawing/2014/main" id="{FF30C5BE-612A-436F-9A00-426CBE60B09E}"/>
            </a:ext>
          </a:extLst>
        </xdr:cNvPr>
        <xdr:cNvSpPr txBox="1"/>
      </xdr:nvSpPr>
      <xdr:spPr>
        <a:xfrm>
          <a:off x="50419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2" name="楕円 151">
          <a:extLst>
            <a:ext uri="{FF2B5EF4-FFF2-40B4-BE49-F238E27FC236}">
              <a16:creationId xmlns:a16="http://schemas.microsoft.com/office/drawing/2014/main" id="{34464878-5FE1-4EA7-9567-7A70A667C3EC}"/>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3" name="テキスト ボックス 152">
          <a:extLst>
            <a:ext uri="{FF2B5EF4-FFF2-40B4-BE49-F238E27FC236}">
              <a16:creationId xmlns:a16="http://schemas.microsoft.com/office/drawing/2014/main" id="{8D0BB7AF-C7BE-4EFB-816B-F1F3290D221D}"/>
            </a:ext>
          </a:extLst>
        </xdr:cNvPr>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4" name="楕円 153">
          <a:extLst>
            <a:ext uri="{FF2B5EF4-FFF2-40B4-BE49-F238E27FC236}">
              <a16:creationId xmlns:a16="http://schemas.microsoft.com/office/drawing/2014/main" id="{8E09F8D3-8E73-462E-A424-106C5B401E1A}"/>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5" name="テキスト ボックス 154">
          <a:extLst>
            <a:ext uri="{FF2B5EF4-FFF2-40B4-BE49-F238E27FC236}">
              <a16:creationId xmlns:a16="http://schemas.microsoft.com/office/drawing/2014/main" id="{5AFA727B-D40B-4D9A-B423-9423672CAF64}"/>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6" name="楕円 155">
          <a:extLst>
            <a:ext uri="{FF2B5EF4-FFF2-40B4-BE49-F238E27FC236}">
              <a16:creationId xmlns:a16="http://schemas.microsoft.com/office/drawing/2014/main" id="{DD1E4A03-7B26-4DA0-B4EE-DBA50FA88F0D}"/>
            </a:ext>
          </a:extLst>
        </xdr:cNvPr>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168292</xdr:rowOff>
    </xdr:from>
    <xdr:ext cx="762000" cy="259045"/>
    <xdr:sp macro="" textlink="">
      <xdr:nvSpPr>
        <xdr:cNvPr id="157" name="テキスト ボックス 156">
          <a:extLst>
            <a:ext uri="{FF2B5EF4-FFF2-40B4-BE49-F238E27FC236}">
              <a16:creationId xmlns:a16="http://schemas.microsoft.com/office/drawing/2014/main" id="{B236339F-DA5F-4761-9284-22C29F79EBC0}"/>
            </a:ext>
          </a:extLst>
        </xdr:cNvPr>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8" name="楕円 157">
          <a:extLst>
            <a:ext uri="{FF2B5EF4-FFF2-40B4-BE49-F238E27FC236}">
              <a16:creationId xmlns:a16="http://schemas.microsoft.com/office/drawing/2014/main" id="{08F28482-7F35-41C3-A537-7252D5AA65CA}"/>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9" name="テキスト ボックス 158">
          <a:extLst>
            <a:ext uri="{FF2B5EF4-FFF2-40B4-BE49-F238E27FC236}">
              <a16:creationId xmlns:a16="http://schemas.microsoft.com/office/drawing/2014/main" id="{0571A677-059F-419B-B92C-B3E7EE45C48B}"/>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C3E07DB5-0F7A-48EB-BD3B-E0050276D7B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785D07FA-5248-4AEC-967B-1C88FD930E9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848D9CBF-3116-4D60-9A36-64C96667A5D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194FB18A-D04F-4EF9-AF59-D5BA41A3647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9381ADD2-A19D-4AF3-857F-499C3026DA8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4C411CFA-7D84-4377-B0AD-E31FF51C520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1AB293A7-2979-4B7D-A10B-6DB939A57AF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89FD2DBE-E30A-4A07-98F3-C5CB8DE3772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3675497E-6FA5-4396-BB74-E12E0DCDEB9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8FA4C766-1C22-4370-974A-10FC3BD4EEF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B7E461F3-CAFD-4132-8E50-D0150C78E18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01639C7-A3B3-4D13-AF51-BEC4FECB417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B122B08A-3D90-4E57-88FD-7AF58372A59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類似団体内において比較的低い数値となっている。その内容を分析すると、人件費においては類似団体平均</a:t>
          </a:r>
          <a:r>
            <a:rPr kumimoji="1" lang="en-US" altLang="ja-JP" sz="1100">
              <a:solidFill>
                <a:schemeClr val="dk1"/>
              </a:solidFill>
              <a:effectLst/>
              <a:latin typeface="+mn-lt"/>
              <a:ea typeface="+mn-ea"/>
              <a:cs typeface="+mn-cs"/>
            </a:rPr>
            <a:t>239,803</a:t>
          </a:r>
          <a:r>
            <a:rPr kumimoji="1" lang="ja-JP" altLang="ja-JP" sz="1100">
              <a:solidFill>
                <a:schemeClr val="dk1"/>
              </a:solidFill>
              <a:effectLst/>
              <a:latin typeface="+mn-lt"/>
              <a:ea typeface="+mn-ea"/>
              <a:cs typeface="+mn-cs"/>
            </a:rPr>
            <a:t>円に対し</a:t>
          </a:r>
          <a:r>
            <a:rPr kumimoji="1" lang="en-US" altLang="ja-JP" sz="1100">
              <a:solidFill>
                <a:schemeClr val="dk1"/>
              </a:solidFill>
              <a:effectLst/>
              <a:latin typeface="+mn-lt"/>
              <a:ea typeface="+mn-ea"/>
              <a:cs typeface="+mn-cs"/>
            </a:rPr>
            <a:t>184,983</a:t>
          </a:r>
          <a:r>
            <a:rPr kumimoji="1" lang="ja-JP" altLang="ja-JP" sz="1100">
              <a:solidFill>
                <a:schemeClr val="dk1"/>
              </a:solidFill>
              <a:effectLst/>
              <a:latin typeface="+mn-lt"/>
              <a:ea typeface="+mn-ea"/>
              <a:cs typeface="+mn-cs"/>
            </a:rPr>
            <a:t>円と</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も下回っており、物件費についても類似団体平均を下回っている。人件費については今後とも計画的な定員管理と適正配置により人件費全体の上昇を抑制し、維持補修費については大規模な修繕が必要となる前のきめ細かな対応に努め、人件費・物件費等決算額全体の総額として現行水準を維持していく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2EBDC367-CA48-4DF7-87AD-3248007BC76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FC896C4C-F7D5-43F1-845B-1DC0FB6E00B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72313A72-8708-4B1F-BB66-B057C9D841B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2A1AAD03-7578-4AF3-B504-C13607AE7FC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DB8B24F0-BE4E-46EA-B9C6-282C783DC2B2}"/>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23FA2021-BB32-4D1B-9827-0D8AD5EA467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ED1F77CF-C62F-4105-8078-803DF9A8D242}"/>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E1AD6F61-22F2-404E-94F0-56301BE1184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364BE860-284C-481C-B812-2338122AE7F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4DB08DCF-0D8A-4380-BA6D-DB9F7DC1E224}"/>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D0B4B6F7-CED3-404C-8856-9101F16F47AF}"/>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F2AAF5B7-44F0-4732-B5BD-29C79228DF7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8BD1702D-968F-4158-9A9C-0A78C691363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B5B83C0C-D83F-4291-804F-8E1E952F0D4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8DE3BA35-8317-4C3E-A86D-7FB09DE0EAF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28D0B209-C048-44D1-91E3-FB7F3E65C067}"/>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88E64D41-5FD8-412C-8214-D9C4571367AA}"/>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9B530D2E-6E2C-4956-93FD-90BAA43B0D6F}"/>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A3AA1CEF-3F2C-465C-807F-A0C30D4F12FF}"/>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5654DD7C-9812-40D3-BBB3-D7AE4AA7F5C8}"/>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65354</xdr:rowOff>
    </xdr:from>
    <xdr:to>
      <xdr:col>23</xdr:col>
      <xdr:colOff>133350</xdr:colOff>
      <xdr:row>82</xdr:row>
      <xdr:rowOff>91576</xdr:rowOff>
    </xdr:to>
    <xdr:cxnSp macro="">
      <xdr:nvCxnSpPr>
        <xdr:cNvPr id="193" name="直線コネクタ 192">
          <a:extLst>
            <a:ext uri="{FF2B5EF4-FFF2-40B4-BE49-F238E27FC236}">
              <a16:creationId xmlns:a16="http://schemas.microsoft.com/office/drawing/2014/main" id="{6F7E3ADE-9E65-4350-B091-5D60892A4B56}"/>
            </a:ext>
          </a:extLst>
        </xdr:cNvPr>
        <xdr:cNvCxnSpPr/>
      </xdr:nvCxnSpPr>
      <xdr:spPr>
        <a:xfrm>
          <a:off x="4114800" y="14124254"/>
          <a:ext cx="838200" cy="2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36C70236-F816-4447-A57A-2CE8D2A278DF}"/>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9C4A1821-284E-4443-A40A-B016035F196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47008</xdr:rowOff>
    </xdr:from>
    <xdr:to>
      <xdr:col>19</xdr:col>
      <xdr:colOff>133350</xdr:colOff>
      <xdr:row>82</xdr:row>
      <xdr:rowOff>65354</xdr:rowOff>
    </xdr:to>
    <xdr:cxnSp macro="">
      <xdr:nvCxnSpPr>
        <xdr:cNvPr id="196" name="直線コネクタ 195">
          <a:extLst>
            <a:ext uri="{FF2B5EF4-FFF2-40B4-BE49-F238E27FC236}">
              <a16:creationId xmlns:a16="http://schemas.microsoft.com/office/drawing/2014/main" id="{7AC09700-57A5-418C-8729-40C2BB29C776}"/>
            </a:ext>
          </a:extLst>
        </xdr:cNvPr>
        <xdr:cNvCxnSpPr/>
      </xdr:nvCxnSpPr>
      <xdr:spPr>
        <a:xfrm>
          <a:off x="3225800" y="14105908"/>
          <a:ext cx="8890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4F3ADCF2-C136-4B58-87D1-F3C352497F33}"/>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AC7415FB-14B7-46E4-80FA-BDF86861B8F5}"/>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34978</xdr:rowOff>
    </xdr:from>
    <xdr:to>
      <xdr:col>15</xdr:col>
      <xdr:colOff>82550</xdr:colOff>
      <xdr:row>82</xdr:row>
      <xdr:rowOff>47008</xdr:rowOff>
    </xdr:to>
    <xdr:cxnSp macro="">
      <xdr:nvCxnSpPr>
        <xdr:cNvPr id="199" name="直線コネクタ 198">
          <a:extLst>
            <a:ext uri="{FF2B5EF4-FFF2-40B4-BE49-F238E27FC236}">
              <a16:creationId xmlns:a16="http://schemas.microsoft.com/office/drawing/2014/main" id="{FDD96015-487D-43EE-B959-027289760FC2}"/>
            </a:ext>
          </a:extLst>
        </xdr:cNvPr>
        <xdr:cNvCxnSpPr/>
      </xdr:nvCxnSpPr>
      <xdr:spPr>
        <a:xfrm>
          <a:off x="2336800" y="14093878"/>
          <a:ext cx="8890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69321B5F-D60F-44E7-8A68-E4B324210C19}"/>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E2359BD-31AA-48D2-AE3A-E029DBBCB27F}"/>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34243</xdr:rowOff>
    </xdr:from>
    <xdr:to>
      <xdr:col>11</xdr:col>
      <xdr:colOff>31750</xdr:colOff>
      <xdr:row>82</xdr:row>
      <xdr:rowOff>34978</xdr:rowOff>
    </xdr:to>
    <xdr:cxnSp macro="">
      <xdr:nvCxnSpPr>
        <xdr:cNvPr id="202" name="直線コネクタ 201">
          <a:extLst>
            <a:ext uri="{FF2B5EF4-FFF2-40B4-BE49-F238E27FC236}">
              <a16:creationId xmlns:a16="http://schemas.microsoft.com/office/drawing/2014/main" id="{4AA2F7C6-9E8D-44A1-AB71-38D6AFCD24AB}"/>
            </a:ext>
          </a:extLst>
        </xdr:cNvPr>
        <xdr:cNvCxnSpPr/>
      </xdr:nvCxnSpPr>
      <xdr:spPr>
        <a:xfrm>
          <a:off x="1447800" y="14093143"/>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F6CF9027-CED5-4233-B875-6EFD403E51D8}"/>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9BD8F87-35CF-48ED-86C5-10492289DC53}"/>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35D48997-543F-4835-ADCC-55D9869077DB}"/>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D1277977-4034-4B80-BE8B-B797202C42BE}"/>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721D4B3-EB4F-4337-9B41-A493687FF15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FB2A090-C10D-44E4-BD2A-B948DD91E23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83918B0-F880-4F50-A1E6-E8BB542351D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0B21664-2FB8-461E-AAFC-0AA753DDD0F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395CB66-E601-4A1C-A477-D9250C6A72B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40776</xdr:rowOff>
    </xdr:from>
    <xdr:to>
      <xdr:col>23</xdr:col>
      <xdr:colOff>184150</xdr:colOff>
      <xdr:row>82</xdr:row>
      <xdr:rowOff>142376</xdr:rowOff>
    </xdr:to>
    <xdr:sp macro="" textlink="">
      <xdr:nvSpPr>
        <xdr:cNvPr id="212" name="楕円 211">
          <a:extLst>
            <a:ext uri="{FF2B5EF4-FFF2-40B4-BE49-F238E27FC236}">
              <a16:creationId xmlns:a16="http://schemas.microsoft.com/office/drawing/2014/main" id="{49E66C2C-96DC-428F-A53E-7A90DBB4F148}"/>
            </a:ext>
          </a:extLst>
        </xdr:cNvPr>
        <xdr:cNvSpPr/>
      </xdr:nvSpPr>
      <xdr:spPr>
        <a:xfrm>
          <a:off x="4902200" y="140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57303</xdr:rowOff>
    </xdr:from>
    <xdr:ext cx="762000" cy="259045"/>
    <xdr:sp macro="" textlink="">
      <xdr:nvSpPr>
        <xdr:cNvPr id="213" name="人件費・物件費等の状況該当値テキスト">
          <a:extLst>
            <a:ext uri="{FF2B5EF4-FFF2-40B4-BE49-F238E27FC236}">
              <a16:creationId xmlns:a16="http://schemas.microsoft.com/office/drawing/2014/main" id="{2975D9D5-AF6D-4403-BE62-01FF4D1DB430}"/>
            </a:ext>
          </a:extLst>
        </xdr:cNvPr>
        <xdr:cNvSpPr txBox="1"/>
      </xdr:nvSpPr>
      <xdr:spPr>
        <a:xfrm>
          <a:off x="5041900" y="139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14554</xdr:rowOff>
    </xdr:from>
    <xdr:to>
      <xdr:col>19</xdr:col>
      <xdr:colOff>184150</xdr:colOff>
      <xdr:row>82</xdr:row>
      <xdr:rowOff>116154</xdr:rowOff>
    </xdr:to>
    <xdr:sp macro="" textlink="">
      <xdr:nvSpPr>
        <xdr:cNvPr id="214" name="楕円 213">
          <a:extLst>
            <a:ext uri="{FF2B5EF4-FFF2-40B4-BE49-F238E27FC236}">
              <a16:creationId xmlns:a16="http://schemas.microsoft.com/office/drawing/2014/main" id="{B1865639-AF14-44FF-AD1C-66E3DE6D2F11}"/>
            </a:ext>
          </a:extLst>
        </xdr:cNvPr>
        <xdr:cNvSpPr/>
      </xdr:nvSpPr>
      <xdr:spPr>
        <a:xfrm>
          <a:off x="4064000" y="140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126331</xdr:rowOff>
    </xdr:from>
    <xdr:ext cx="736600" cy="259045"/>
    <xdr:sp macro="" textlink="">
      <xdr:nvSpPr>
        <xdr:cNvPr id="215" name="テキスト ボックス 214">
          <a:extLst>
            <a:ext uri="{FF2B5EF4-FFF2-40B4-BE49-F238E27FC236}">
              <a16:creationId xmlns:a16="http://schemas.microsoft.com/office/drawing/2014/main" id="{F5B2A352-CA60-4929-A70B-5E1E3C96DE5C}"/>
            </a:ext>
          </a:extLst>
        </xdr:cNvPr>
        <xdr:cNvSpPr txBox="1"/>
      </xdr:nvSpPr>
      <xdr:spPr>
        <a:xfrm>
          <a:off x="3733800" y="1384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167658</xdr:rowOff>
    </xdr:from>
    <xdr:to>
      <xdr:col>15</xdr:col>
      <xdr:colOff>133350</xdr:colOff>
      <xdr:row>82</xdr:row>
      <xdr:rowOff>97808</xdr:rowOff>
    </xdr:to>
    <xdr:sp macro="" textlink="">
      <xdr:nvSpPr>
        <xdr:cNvPr id="216" name="楕円 215">
          <a:extLst>
            <a:ext uri="{FF2B5EF4-FFF2-40B4-BE49-F238E27FC236}">
              <a16:creationId xmlns:a16="http://schemas.microsoft.com/office/drawing/2014/main" id="{96FF5F94-E935-4276-A84A-74C39C948900}"/>
            </a:ext>
          </a:extLst>
        </xdr:cNvPr>
        <xdr:cNvSpPr/>
      </xdr:nvSpPr>
      <xdr:spPr>
        <a:xfrm>
          <a:off x="3175000" y="1405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107985</xdr:rowOff>
    </xdr:from>
    <xdr:ext cx="762000" cy="259045"/>
    <xdr:sp macro="" textlink="">
      <xdr:nvSpPr>
        <xdr:cNvPr id="217" name="テキスト ボックス 216">
          <a:extLst>
            <a:ext uri="{FF2B5EF4-FFF2-40B4-BE49-F238E27FC236}">
              <a16:creationId xmlns:a16="http://schemas.microsoft.com/office/drawing/2014/main" id="{6991D687-950B-407A-9835-6570004D7CB5}"/>
            </a:ext>
          </a:extLst>
        </xdr:cNvPr>
        <xdr:cNvSpPr txBox="1"/>
      </xdr:nvSpPr>
      <xdr:spPr>
        <a:xfrm>
          <a:off x="2844800" y="1382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155628</xdr:rowOff>
    </xdr:from>
    <xdr:to>
      <xdr:col>11</xdr:col>
      <xdr:colOff>82550</xdr:colOff>
      <xdr:row>82</xdr:row>
      <xdr:rowOff>85778</xdr:rowOff>
    </xdr:to>
    <xdr:sp macro="" textlink="">
      <xdr:nvSpPr>
        <xdr:cNvPr id="218" name="楕円 217">
          <a:extLst>
            <a:ext uri="{FF2B5EF4-FFF2-40B4-BE49-F238E27FC236}">
              <a16:creationId xmlns:a16="http://schemas.microsoft.com/office/drawing/2014/main" id="{E7CCD277-9C7A-40AA-98D4-75F5A4E68EE2}"/>
            </a:ext>
          </a:extLst>
        </xdr:cNvPr>
        <xdr:cNvSpPr/>
      </xdr:nvSpPr>
      <xdr:spPr>
        <a:xfrm>
          <a:off x="2286000" y="140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95955</xdr:rowOff>
    </xdr:from>
    <xdr:ext cx="762000" cy="259045"/>
    <xdr:sp macro="" textlink="">
      <xdr:nvSpPr>
        <xdr:cNvPr id="219" name="テキスト ボックス 218">
          <a:extLst>
            <a:ext uri="{FF2B5EF4-FFF2-40B4-BE49-F238E27FC236}">
              <a16:creationId xmlns:a16="http://schemas.microsoft.com/office/drawing/2014/main" id="{3C392F8E-9930-4392-8142-EE242356BC9D}"/>
            </a:ext>
          </a:extLst>
        </xdr:cNvPr>
        <xdr:cNvSpPr txBox="1"/>
      </xdr:nvSpPr>
      <xdr:spPr>
        <a:xfrm>
          <a:off x="1955800" y="1381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154893</xdr:rowOff>
    </xdr:from>
    <xdr:to>
      <xdr:col>7</xdr:col>
      <xdr:colOff>31750</xdr:colOff>
      <xdr:row>82</xdr:row>
      <xdr:rowOff>85043</xdr:rowOff>
    </xdr:to>
    <xdr:sp macro="" textlink="">
      <xdr:nvSpPr>
        <xdr:cNvPr id="220" name="楕円 219">
          <a:extLst>
            <a:ext uri="{FF2B5EF4-FFF2-40B4-BE49-F238E27FC236}">
              <a16:creationId xmlns:a16="http://schemas.microsoft.com/office/drawing/2014/main" id="{5A40407A-D235-437C-9064-E019C51164F3}"/>
            </a:ext>
          </a:extLst>
        </xdr:cNvPr>
        <xdr:cNvSpPr/>
      </xdr:nvSpPr>
      <xdr:spPr>
        <a:xfrm>
          <a:off x="1397000" y="140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95220</xdr:rowOff>
    </xdr:from>
    <xdr:ext cx="762000" cy="259045"/>
    <xdr:sp macro="" textlink="">
      <xdr:nvSpPr>
        <xdr:cNvPr id="221" name="テキスト ボックス 220">
          <a:extLst>
            <a:ext uri="{FF2B5EF4-FFF2-40B4-BE49-F238E27FC236}">
              <a16:creationId xmlns:a16="http://schemas.microsoft.com/office/drawing/2014/main" id="{6D43B264-6120-4A6A-8E4F-A866CA467958}"/>
            </a:ext>
          </a:extLst>
        </xdr:cNvPr>
        <xdr:cNvSpPr txBox="1"/>
      </xdr:nvSpPr>
      <xdr:spPr>
        <a:xfrm>
          <a:off x="1066800" y="138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3278FC55-AE74-474B-9275-8AE114726C6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5467D4DD-61C5-49D1-8AD0-F3838963C79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8AECFEF-96FE-4A70-B8AA-EC016E28254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4E25B480-A2C5-4AB8-8F7F-D881CAE87E5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F4E8040-15DD-4ECB-A709-55DDB6764BB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A094D624-DEE4-4959-AC4B-D686E86CE78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CB2E270B-3C7A-4C64-9B6B-8003BBE3B36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78D6097-4B36-45E1-8757-0B2EA32F646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7DB31089-1C9B-4AF2-B264-DFAD6CB540A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1CC916D-ED2D-45B7-9558-57C5C4A5248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746B21C-227D-4C92-8C90-E7D585F1D08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BE24B213-06EF-4B8C-80DF-B5D1EB76E01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70F5535-9878-4577-9F1E-4EF9919D588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年度までは類似団体平均を下回っていたが、平成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年度から類似団体平均を上回った状態が続いている。平成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年度において類似団体平均と同水準となりその後平均を上回っていたが、令和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年度からほぼ平均と同水準となった。職員数が少ないため変動が大きい指標ではあるが、適正な定員管理と併せ類似団体平均の水準をこれ以上上回ることのないよう努める。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84EC0088-B085-4C6E-AE57-77DF1EC2D38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DDA04EC6-8B4A-4702-9DA0-D1E1E62B60C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91993003-198E-4D66-A7B3-7C19F5A8234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2FBD0708-844A-4FD3-8D40-F6329336680C}"/>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16E24C77-3E41-409F-9D59-B793637483D9}"/>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DAB1B0A-BC36-48FB-93E2-A5F4DD7D91BA}"/>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470E589-3D8D-444F-9D01-B35CC9FD7816}"/>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BB4CA443-0E58-4DBB-B952-B2B798D64049}"/>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A52D3D4E-10E2-40E5-B12A-04205E0FE425}"/>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5F5EB8A4-5AC5-4302-AF56-259CE0BBB752}"/>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65D0DE47-1DA2-4BB9-861F-1A96EDF7DDA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9114762-EF19-4D66-BA44-3504EDF7304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5BE4369D-22CA-405B-AAAB-429DB8199DB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71F27CCE-D1A1-4D1C-9F1D-E9614E167A35}"/>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1B5CBAE9-ECC4-4A90-BE3F-04C5A57C488F}"/>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71D1CD50-720B-436A-A728-984BCC05F8BC}"/>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5246ADAA-DDFB-40F6-86B1-F1735B4199E2}"/>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6784E5A4-88A0-4961-B0E1-0AF741589733}"/>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28956</xdr:rowOff>
    </xdr:from>
    <xdr:to>
      <xdr:col>81</xdr:col>
      <xdr:colOff>44450</xdr:colOff>
      <xdr:row>88</xdr:row>
      <xdr:rowOff>38608</xdr:rowOff>
    </xdr:to>
    <xdr:cxnSp macro="">
      <xdr:nvCxnSpPr>
        <xdr:cNvPr id="253" name="直線コネクタ 252">
          <a:extLst>
            <a:ext uri="{FF2B5EF4-FFF2-40B4-BE49-F238E27FC236}">
              <a16:creationId xmlns:a16="http://schemas.microsoft.com/office/drawing/2014/main" id="{761D29E5-4AA9-42E5-BE2C-F5ACEC9115E7}"/>
            </a:ext>
          </a:extLst>
        </xdr:cNvPr>
        <xdr:cNvCxnSpPr/>
      </xdr:nvCxnSpPr>
      <xdr:spPr>
        <a:xfrm flipV="1">
          <a:off x="16179800" y="151165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3F3767E6-4423-4888-8C7F-6380BFA8A274}"/>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28F6E808-BE63-4194-9404-F931D716C63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38608</xdr:rowOff>
    </xdr:from>
    <xdr:to>
      <xdr:col>77</xdr:col>
      <xdr:colOff>44450</xdr:colOff>
      <xdr:row>88</xdr:row>
      <xdr:rowOff>139954</xdr:rowOff>
    </xdr:to>
    <xdr:cxnSp macro="">
      <xdr:nvCxnSpPr>
        <xdr:cNvPr id="256" name="直線コネクタ 255">
          <a:extLst>
            <a:ext uri="{FF2B5EF4-FFF2-40B4-BE49-F238E27FC236}">
              <a16:creationId xmlns:a16="http://schemas.microsoft.com/office/drawing/2014/main" id="{2188FCA0-5AD1-410A-A5A3-0E4B6CB37270}"/>
            </a:ext>
          </a:extLst>
        </xdr:cNvPr>
        <xdr:cNvCxnSpPr/>
      </xdr:nvCxnSpPr>
      <xdr:spPr>
        <a:xfrm flipV="1">
          <a:off x="15290800" y="1512620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35E4F293-D156-4303-A08B-BF098DE6B56F}"/>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B73718CA-2E4B-4E10-A9F7-154F4AC628F6}"/>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101346</xdr:rowOff>
    </xdr:from>
    <xdr:to>
      <xdr:col>72</xdr:col>
      <xdr:colOff>203200</xdr:colOff>
      <xdr:row>88</xdr:row>
      <xdr:rowOff>139954</xdr:rowOff>
    </xdr:to>
    <xdr:cxnSp macro="">
      <xdr:nvCxnSpPr>
        <xdr:cNvPr id="259" name="直線コネクタ 258">
          <a:extLst>
            <a:ext uri="{FF2B5EF4-FFF2-40B4-BE49-F238E27FC236}">
              <a16:creationId xmlns:a16="http://schemas.microsoft.com/office/drawing/2014/main" id="{3255EDCA-2444-4C9D-B579-55794FC54DC9}"/>
            </a:ext>
          </a:extLst>
        </xdr:cNvPr>
        <xdr:cNvCxnSpPr/>
      </xdr:nvCxnSpPr>
      <xdr:spPr>
        <a:xfrm>
          <a:off x="14401800" y="151889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A448A291-6A7F-447C-AB9D-A50CE421ABAE}"/>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D642DCA3-CA4C-47DB-A90B-3D448EB67DB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101346</xdr:rowOff>
    </xdr:from>
    <xdr:to>
      <xdr:col>68</xdr:col>
      <xdr:colOff>152400</xdr:colOff>
      <xdr:row>88</xdr:row>
      <xdr:rowOff>139954</xdr:rowOff>
    </xdr:to>
    <xdr:cxnSp macro="">
      <xdr:nvCxnSpPr>
        <xdr:cNvPr id="262" name="直線コネクタ 261">
          <a:extLst>
            <a:ext uri="{FF2B5EF4-FFF2-40B4-BE49-F238E27FC236}">
              <a16:creationId xmlns:a16="http://schemas.microsoft.com/office/drawing/2014/main" id="{6EACFDCC-82FE-45B0-A2F8-5E795EA9B5A4}"/>
            </a:ext>
          </a:extLst>
        </xdr:cNvPr>
        <xdr:cNvCxnSpPr/>
      </xdr:nvCxnSpPr>
      <xdr:spPr>
        <a:xfrm flipV="1">
          <a:off x="13512800" y="151889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4752E985-2FFC-4521-84D7-64BC141A321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92615712-470F-4BAD-9053-16D79D32C017}"/>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3611309B-FA69-4BDE-8178-872F7A3F7CF3}"/>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DDD4A3F4-6DD9-42E5-9011-A8E73E2FF31C}"/>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D6F4ECC-F3A2-4D1D-9B7C-D022EA9E756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20C71FE-4AEE-4B04-B1BA-8769323122E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719CD9C-4709-4375-AEA3-3DBC1FDCE46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52EDECF-D0B2-4BC4-9475-158B4DA1335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EE6FD47-CB0B-432D-B53B-B351E62392B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149606</xdr:rowOff>
    </xdr:from>
    <xdr:to>
      <xdr:col>81</xdr:col>
      <xdr:colOff>95250</xdr:colOff>
      <xdr:row>88</xdr:row>
      <xdr:rowOff>79756</xdr:rowOff>
    </xdr:to>
    <xdr:sp macro="" textlink="">
      <xdr:nvSpPr>
        <xdr:cNvPr id="272" name="楕円 271">
          <a:extLst>
            <a:ext uri="{FF2B5EF4-FFF2-40B4-BE49-F238E27FC236}">
              <a16:creationId xmlns:a16="http://schemas.microsoft.com/office/drawing/2014/main" id="{A05B69C7-5C5F-40B2-8D8F-8738F7BB5C75}"/>
            </a:ext>
          </a:extLst>
        </xdr:cNvPr>
        <xdr:cNvSpPr/>
      </xdr:nvSpPr>
      <xdr:spPr>
        <a:xfrm>
          <a:off x="169672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121683</xdr:rowOff>
    </xdr:from>
    <xdr:ext cx="762000" cy="259045"/>
    <xdr:sp macro="" textlink="">
      <xdr:nvSpPr>
        <xdr:cNvPr id="273" name="給与水準   （国との比較）該当値テキスト">
          <a:extLst>
            <a:ext uri="{FF2B5EF4-FFF2-40B4-BE49-F238E27FC236}">
              <a16:creationId xmlns:a16="http://schemas.microsoft.com/office/drawing/2014/main" id="{0ECAB477-EF06-4C9A-B896-9001DFF0CFC2}"/>
            </a:ext>
          </a:extLst>
        </xdr:cNvPr>
        <xdr:cNvSpPr txBox="1"/>
      </xdr:nvSpPr>
      <xdr:spPr>
        <a:xfrm>
          <a:off x="17106900" y="150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159258</xdr:rowOff>
    </xdr:from>
    <xdr:to>
      <xdr:col>77</xdr:col>
      <xdr:colOff>95250</xdr:colOff>
      <xdr:row>88</xdr:row>
      <xdr:rowOff>89408</xdr:rowOff>
    </xdr:to>
    <xdr:sp macro="" textlink="">
      <xdr:nvSpPr>
        <xdr:cNvPr id="274" name="楕円 273">
          <a:extLst>
            <a:ext uri="{FF2B5EF4-FFF2-40B4-BE49-F238E27FC236}">
              <a16:creationId xmlns:a16="http://schemas.microsoft.com/office/drawing/2014/main" id="{0D62A4DB-D01E-476A-9CC5-6F989CBC67C6}"/>
            </a:ext>
          </a:extLst>
        </xdr:cNvPr>
        <xdr:cNvSpPr/>
      </xdr:nvSpPr>
      <xdr:spPr>
        <a:xfrm>
          <a:off x="16129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74185</xdr:rowOff>
    </xdr:from>
    <xdr:ext cx="736600" cy="259045"/>
    <xdr:sp macro="" textlink="">
      <xdr:nvSpPr>
        <xdr:cNvPr id="275" name="テキスト ボックス 274">
          <a:extLst>
            <a:ext uri="{FF2B5EF4-FFF2-40B4-BE49-F238E27FC236}">
              <a16:creationId xmlns:a16="http://schemas.microsoft.com/office/drawing/2014/main" id="{E3177E0A-DD6E-411D-B637-B9490FCB4A1E}"/>
            </a:ext>
          </a:extLst>
        </xdr:cNvPr>
        <xdr:cNvSpPr txBox="1"/>
      </xdr:nvSpPr>
      <xdr:spPr>
        <a:xfrm>
          <a:off x="15798800" y="1516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89154</xdr:rowOff>
    </xdr:from>
    <xdr:to>
      <xdr:col>73</xdr:col>
      <xdr:colOff>44450</xdr:colOff>
      <xdr:row>89</xdr:row>
      <xdr:rowOff>19304</xdr:rowOff>
    </xdr:to>
    <xdr:sp macro="" textlink="">
      <xdr:nvSpPr>
        <xdr:cNvPr id="276" name="楕円 275">
          <a:extLst>
            <a:ext uri="{FF2B5EF4-FFF2-40B4-BE49-F238E27FC236}">
              <a16:creationId xmlns:a16="http://schemas.microsoft.com/office/drawing/2014/main" id="{07F0B858-B51C-4631-AF99-236325B5DF51}"/>
            </a:ext>
          </a:extLst>
        </xdr:cNvPr>
        <xdr:cNvSpPr/>
      </xdr:nvSpPr>
      <xdr:spPr>
        <a:xfrm>
          <a:off x="15240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4081</xdr:rowOff>
    </xdr:from>
    <xdr:ext cx="762000" cy="259045"/>
    <xdr:sp macro="" textlink="">
      <xdr:nvSpPr>
        <xdr:cNvPr id="277" name="テキスト ボックス 276">
          <a:extLst>
            <a:ext uri="{FF2B5EF4-FFF2-40B4-BE49-F238E27FC236}">
              <a16:creationId xmlns:a16="http://schemas.microsoft.com/office/drawing/2014/main" id="{AE4522D1-5C57-46B4-B445-A4C00514867A}"/>
            </a:ext>
          </a:extLst>
        </xdr:cNvPr>
        <xdr:cNvSpPr txBox="1"/>
      </xdr:nvSpPr>
      <xdr:spPr>
        <a:xfrm>
          <a:off x="14909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50546</xdr:rowOff>
    </xdr:from>
    <xdr:to>
      <xdr:col>68</xdr:col>
      <xdr:colOff>203200</xdr:colOff>
      <xdr:row>88</xdr:row>
      <xdr:rowOff>152146</xdr:rowOff>
    </xdr:to>
    <xdr:sp macro="" textlink="">
      <xdr:nvSpPr>
        <xdr:cNvPr id="278" name="楕円 277">
          <a:extLst>
            <a:ext uri="{FF2B5EF4-FFF2-40B4-BE49-F238E27FC236}">
              <a16:creationId xmlns:a16="http://schemas.microsoft.com/office/drawing/2014/main" id="{7E6FC769-AE24-43FB-BB97-9EB2974BBFD6}"/>
            </a:ext>
          </a:extLst>
        </xdr:cNvPr>
        <xdr:cNvSpPr/>
      </xdr:nvSpPr>
      <xdr:spPr>
        <a:xfrm>
          <a:off x="14351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136923</xdr:rowOff>
    </xdr:from>
    <xdr:ext cx="762000" cy="259045"/>
    <xdr:sp macro="" textlink="">
      <xdr:nvSpPr>
        <xdr:cNvPr id="279" name="テキスト ボックス 278">
          <a:extLst>
            <a:ext uri="{FF2B5EF4-FFF2-40B4-BE49-F238E27FC236}">
              <a16:creationId xmlns:a16="http://schemas.microsoft.com/office/drawing/2014/main" id="{11ADEEC6-6965-49FE-8D21-F2E439E19666}"/>
            </a:ext>
          </a:extLst>
        </xdr:cNvPr>
        <xdr:cNvSpPr txBox="1"/>
      </xdr:nvSpPr>
      <xdr:spPr>
        <a:xfrm>
          <a:off x="14020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89154</xdr:rowOff>
    </xdr:from>
    <xdr:to>
      <xdr:col>64</xdr:col>
      <xdr:colOff>152400</xdr:colOff>
      <xdr:row>89</xdr:row>
      <xdr:rowOff>19304</xdr:rowOff>
    </xdr:to>
    <xdr:sp macro="" textlink="">
      <xdr:nvSpPr>
        <xdr:cNvPr id="280" name="楕円 279">
          <a:extLst>
            <a:ext uri="{FF2B5EF4-FFF2-40B4-BE49-F238E27FC236}">
              <a16:creationId xmlns:a16="http://schemas.microsoft.com/office/drawing/2014/main" id="{1720436C-3D64-4DBE-8E3F-DCAAC30F3058}"/>
            </a:ext>
          </a:extLst>
        </xdr:cNvPr>
        <xdr:cNvSpPr/>
      </xdr:nvSpPr>
      <xdr:spPr>
        <a:xfrm>
          <a:off x="13462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4081</xdr:rowOff>
    </xdr:from>
    <xdr:ext cx="762000" cy="259045"/>
    <xdr:sp macro="" textlink="">
      <xdr:nvSpPr>
        <xdr:cNvPr id="281" name="テキスト ボックス 280">
          <a:extLst>
            <a:ext uri="{FF2B5EF4-FFF2-40B4-BE49-F238E27FC236}">
              <a16:creationId xmlns:a16="http://schemas.microsoft.com/office/drawing/2014/main" id="{52E02D2F-1184-4DA6-9332-20D842068F4C}"/>
            </a:ext>
          </a:extLst>
        </xdr:cNvPr>
        <xdr:cNvSpPr txBox="1"/>
      </xdr:nvSpPr>
      <xdr:spPr>
        <a:xfrm>
          <a:off x="13131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2CDD6E5A-F6EB-42F8-860D-F2EB1A699F2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359A090-412B-40EE-B492-A7245A1B528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56F7B3B1-50C5-4D6D-81DE-2A88726F158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7F81D2B6-1628-492A-B101-08D7B1150BE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D1D3F69-8BFA-4271-9970-BB90FCA19C8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AECA3B7E-96CB-4654-936C-37BE300287F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8CF1EE73-9C35-4A47-9876-9D4BBC24152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87335D80-3B89-492A-8C3C-DD836A6064B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96261EE1-86DC-4E96-8AAE-DB2DDD329EF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626247B5-50CA-4574-9050-DD3B7965249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10292F9B-38FF-4AC0-9EE8-D4B3183222A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7D27EC0C-EA28-45AA-8B15-39A7711EF7D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92CEA8C-9C39-495A-A84C-0E69D8A89BB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人も少なく、適正より少なめな職員数であると考えている。しかしながら、職員数のみに固執するのではなく、職員研修等を積極的に実施することにより職員の質を向上させ、住民の満足度をより高めていく努力を絶え間なく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C85C12E-E94D-4308-B778-8F4C06AA3A6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4921FE09-1B50-47B6-B804-EA694B0A1ED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C473C9EB-D010-455F-9CC4-9BE686A3784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60A08377-F1BA-422C-B31E-362780DF9D31}"/>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661E8E2A-86A2-43AD-98A5-D259E13AFBB5}"/>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992D9F01-DF57-4418-B5A5-745877C7AF06}"/>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A313D5DB-D804-4E2B-97A4-0417C02DA4A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C55F631C-939B-4EC7-9E28-FFB483423EF9}"/>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E5DF4259-F8BD-4BF7-BD0F-86DF659A546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CE54F03D-168F-4C13-8203-52C0BFBC21D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7328313B-92EF-4D54-8881-D3C60584B983}"/>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1FFD9002-ED2E-4769-ADA2-99494EDDD636}"/>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698EEDFC-4813-483D-97DD-C7E4284B3904}"/>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2F0FD50B-3CF4-4EBF-ABCA-E6ECF83D1229}"/>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E8DA54E9-E69B-4B32-9489-B10D8749514F}"/>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ACC7E1A7-CE6F-47C8-94BA-9A22C2EF3C9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DEFE50A2-22B8-4C20-A23E-20E723EF05D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529C7308-9D28-42B8-9021-E1E84C8834D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86A98596-EF5B-4156-986A-87A131EEFF14}"/>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BB58D6B3-CDF5-470F-839C-EDC9FC1C43D7}"/>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E7FAB0C9-A871-495D-B210-68496138B555}"/>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BCEF05DA-8CEC-496C-92EC-1BA19C5C824E}"/>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28D3C0F6-2D5F-4D7A-ABD4-A8CB0966CFBE}"/>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46555</xdr:rowOff>
    </xdr:from>
    <xdr:to>
      <xdr:col>81</xdr:col>
      <xdr:colOff>44450</xdr:colOff>
      <xdr:row>59</xdr:row>
      <xdr:rowOff>120324</xdr:rowOff>
    </xdr:to>
    <xdr:cxnSp macro="">
      <xdr:nvCxnSpPr>
        <xdr:cNvPr id="318" name="直線コネクタ 317">
          <a:extLst>
            <a:ext uri="{FF2B5EF4-FFF2-40B4-BE49-F238E27FC236}">
              <a16:creationId xmlns:a16="http://schemas.microsoft.com/office/drawing/2014/main" id="{2F71C7DF-7636-4011-8504-00D3D62319D6}"/>
            </a:ext>
          </a:extLst>
        </xdr:cNvPr>
        <xdr:cNvCxnSpPr/>
      </xdr:nvCxnSpPr>
      <xdr:spPr>
        <a:xfrm>
          <a:off x="16179800" y="10162105"/>
          <a:ext cx="8382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15FE579-0ECD-450D-8AA9-B8CCD99B8CB2}"/>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768E58F7-17F9-46BA-B342-8242B407DF34}"/>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28974</xdr:rowOff>
    </xdr:from>
    <xdr:to>
      <xdr:col>77</xdr:col>
      <xdr:colOff>44450</xdr:colOff>
      <xdr:row>59</xdr:row>
      <xdr:rowOff>46555</xdr:rowOff>
    </xdr:to>
    <xdr:cxnSp macro="">
      <xdr:nvCxnSpPr>
        <xdr:cNvPr id="321" name="直線コネクタ 320">
          <a:extLst>
            <a:ext uri="{FF2B5EF4-FFF2-40B4-BE49-F238E27FC236}">
              <a16:creationId xmlns:a16="http://schemas.microsoft.com/office/drawing/2014/main" id="{8C500028-2BDB-4B14-BCC3-4A8646F4B9BF}"/>
            </a:ext>
          </a:extLst>
        </xdr:cNvPr>
        <xdr:cNvCxnSpPr/>
      </xdr:nvCxnSpPr>
      <xdr:spPr>
        <a:xfrm>
          <a:off x="15290800" y="10144524"/>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1569A926-A5F0-455C-9560-9856D803FAB2}"/>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8BDE90F2-78CC-405A-8DDE-21E36390092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15530</xdr:rowOff>
    </xdr:from>
    <xdr:to>
      <xdr:col>72</xdr:col>
      <xdr:colOff>203200</xdr:colOff>
      <xdr:row>59</xdr:row>
      <xdr:rowOff>28974</xdr:rowOff>
    </xdr:to>
    <xdr:cxnSp macro="">
      <xdr:nvCxnSpPr>
        <xdr:cNvPr id="324" name="直線コネクタ 323">
          <a:extLst>
            <a:ext uri="{FF2B5EF4-FFF2-40B4-BE49-F238E27FC236}">
              <a16:creationId xmlns:a16="http://schemas.microsoft.com/office/drawing/2014/main" id="{D45E2696-F93B-4C3C-8C79-D50014D7F2CE}"/>
            </a:ext>
          </a:extLst>
        </xdr:cNvPr>
        <xdr:cNvCxnSpPr/>
      </xdr:nvCxnSpPr>
      <xdr:spPr>
        <a:xfrm>
          <a:off x="14401800" y="10131080"/>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3468BFB9-A092-499A-B818-CD80E1965581}"/>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5AAF9A8A-74BF-407F-B65D-4C0B72A0DC7F}"/>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15530</xdr:rowOff>
    </xdr:from>
    <xdr:to>
      <xdr:col>68</xdr:col>
      <xdr:colOff>152400</xdr:colOff>
      <xdr:row>59</xdr:row>
      <xdr:rowOff>24493</xdr:rowOff>
    </xdr:to>
    <xdr:cxnSp macro="">
      <xdr:nvCxnSpPr>
        <xdr:cNvPr id="327" name="直線コネクタ 326">
          <a:extLst>
            <a:ext uri="{FF2B5EF4-FFF2-40B4-BE49-F238E27FC236}">
              <a16:creationId xmlns:a16="http://schemas.microsoft.com/office/drawing/2014/main" id="{C9B5F1EA-864A-4599-A69B-30891DC07DA1}"/>
            </a:ext>
          </a:extLst>
        </xdr:cNvPr>
        <xdr:cNvCxnSpPr/>
      </xdr:nvCxnSpPr>
      <xdr:spPr>
        <a:xfrm flipV="1">
          <a:off x="13512800" y="10131080"/>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1E8BF36B-1604-442B-9EE7-A22F2577991C}"/>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C7940E5E-8765-4CFE-9454-81A35C4D1477}"/>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9FCD4E93-A320-434D-8DE9-68F026C1386A}"/>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1A1151DB-4B34-449F-99EB-222727CA5F53}"/>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96B03FE-5035-46A4-A291-05D847565A8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182F0C9-179F-408D-AA12-20DF78B9F3D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8B4B6CA-7180-44CC-A77B-BB5E2BB23D2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82CE707-70D1-45D9-8BB0-7A61BEA94B1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0DD4905-9932-4F18-BDDD-53CF5E31109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69524</xdr:rowOff>
    </xdr:from>
    <xdr:to>
      <xdr:col>81</xdr:col>
      <xdr:colOff>95250</xdr:colOff>
      <xdr:row>59</xdr:row>
      <xdr:rowOff>171124</xdr:rowOff>
    </xdr:to>
    <xdr:sp macro="" textlink="">
      <xdr:nvSpPr>
        <xdr:cNvPr id="337" name="楕円 336">
          <a:extLst>
            <a:ext uri="{FF2B5EF4-FFF2-40B4-BE49-F238E27FC236}">
              <a16:creationId xmlns:a16="http://schemas.microsoft.com/office/drawing/2014/main" id="{934E720B-2D1E-455A-91F8-7E6DF9149711}"/>
            </a:ext>
          </a:extLst>
        </xdr:cNvPr>
        <xdr:cNvSpPr/>
      </xdr:nvSpPr>
      <xdr:spPr>
        <a:xfrm>
          <a:off x="16967200" y="101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86051</xdr:rowOff>
    </xdr:from>
    <xdr:ext cx="762000" cy="259045"/>
    <xdr:sp macro="" textlink="">
      <xdr:nvSpPr>
        <xdr:cNvPr id="338" name="定員管理の状況該当値テキスト">
          <a:extLst>
            <a:ext uri="{FF2B5EF4-FFF2-40B4-BE49-F238E27FC236}">
              <a16:creationId xmlns:a16="http://schemas.microsoft.com/office/drawing/2014/main" id="{6186124E-0E5A-493F-BFF9-B9BD7BDEF730}"/>
            </a:ext>
          </a:extLst>
        </xdr:cNvPr>
        <xdr:cNvSpPr txBox="1"/>
      </xdr:nvSpPr>
      <xdr:spPr>
        <a:xfrm>
          <a:off x="17106900" y="1003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167205</xdr:rowOff>
    </xdr:from>
    <xdr:to>
      <xdr:col>77</xdr:col>
      <xdr:colOff>95250</xdr:colOff>
      <xdr:row>59</xdr:row>
      <xdr:rowOff>97355</xdr:rowOff>
    </xdr:to>
    <xdr:sp macro="" textlink="">
      <xdr:nvSpPr>
        <xdr:cNvPr id="339" name="楕円 338">
          <a:extLst>
            <a:ext uri="{FF2B5EF4-FFF2-40B4-BE49-F238E27FC236}">
              <a16:creationId xmlns:a16="http://schemas.microsoft.com/office/drawing/2014/main" id="{642EF92F-2BBA-4724-A278-96AC06BFE38E}"/>
            </a:ext>
          </a:extLst>
        </xdr:cNvPr>
        <xdr:cNvSpPr/>
      </xdr:nvSpPr>
      <xdr:spPr>
        <a:xfrm>
          <a:off x="16129000" y="101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107532</xdr:rowOff>
    </xdr:from>
    <xdr:ext cx="736600" cy="259045"/>
    <xdr:sp macro="" textlink="">
      <xdr:nvSpPr>
        <xdr:cNvPr id="340" name="テキスト ボックス 339">
          <a:extLst>
            <a:ext uri="{FF2B5EF4-FFF2-40B4-BE49-F238E27FC236}">
              <a16:creationId xmlns:a16="http://schemas.microsoft.com/office/drawing/2014/main" id="{0C1F9AF3-223F-45CC-97B3-307F6DEECD77}"/>
            </a:ext>
          </a:extLst>
        </xdr:cNvPr>
        <xdr:cNvSpPr txBox="1"/>
      </xdr:nvSpPr>
      <xdr:spPr>
        <a:xfrm>
          <a:off x="15798800" y="9880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149624</xdr:rowOff>
    </xdr:from>
    <xdr:to>
      <xdr:col>73</xdr:col>
      <xdr:colOff>44450</xdr:colOff>
      <xdr:row>59</xdr:row>
      <xdr:rowOff>79774</xdr:rowOff>
    </xdr:to>
    <xdr:sp macro="" textlink="">
      <xdr:nvSpPr>
        <xdr:cNvPr id="341" name="楕円 340">
          <a:extLst>
            <a:ext uri="{FF2B5EF4-FFF2-40B4-BE49-F238E27FC236}">
              <a16:creationId xmlns:a16="http://schemas.microsoft.com/office/drawing/2014/main" id="{CE745D6F-7DD5-437A-A949-D2BDD3173526}"/>
            </a:ext>
          </a:extLst>
        </xdr:cNvPr>
        <xdr:cNvSpPr/>
      </xdr:nvSpPr>
      <xdr:spPr>
        <a:xfrm>
          <a:off x="15240000" y="100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89951</xdr:rowOff>
    </xdr:from>
    <xdr:ext cx="762000" cy="259045"/>
    <xdr:sp macro="" textlink="">
      <xdr:nvSpPr>
        <xdr:cNvPr id="342" name="テキスト ボックス 341">
          <a:extLst>
            <a:ext uri="{FF2B5EF4-FFF2-40B4-BE49-F238E27FC236}">
              <a16:creationId xmlns:a16="http://schemas.microsoft.com/office/drawing/2014/main" id="{1EBC6966-1125-4FDE-B000-EA1BDF87F235}"/>
            </a:ext>
          </a:extLst>
        </xdr:cNvPr>
        <xdr:cNvSpPr txBox="1"/>
      </xdr:nvSpPr>
      <xdr:spPr>
        <a:xfrm>
          <a:off x="14909800" y="986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136180</xdr:rowOff>
    </xdr:from>
    <xdr:to>
      <xdr:col>68</xdr:col>
      <xdr:colOff>203200</xdr:colOff>
      <xdr:row>59</xdr:row>
      <xdr:rowOff>66330</xdr:rowOff>
    </xdr:to>
    <xdr:sp macro="" textlink="">
      <xdr:nvSpPr>
        <xdr:cNvPr id="343" name="楕円 342">
          <a:extLst>
            <a:ext uri="{FF2B5EF4-FFF2-40B4-BE49-F238E27FC236}">
              <a16:creationId xmlns:a16="http://schemas.microsoft.com/office/drawing/2014/main" id="{A5D5F870-DC01-4C31-AAA3-17D61D3673B6}"/>
            </a:ext>
          </a:extLst>
        </xdr:cNvPr>
        <xdr:cNvSpPr/>
      </xdr:nvSpPr>
      <xdr:spPr>
        <a:xfrm>
          <a:off x="14351000" y="100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76507</xdr:rowOff>
    </xdr:from>
    <xdr:ext cx="762000" cy="259045"/>
    <xdr:sp macro="" textlink="">
      <xdr:nvSpPr>
        <xdr:cNvPr id="344" name="テキスト ボックス 343">
          <a:extLst>
            <a:ext uri="{FF2B5EF4-FFF2-40B4-BE49-F238E27FC236}">
              <a16:creationId xmlns:a16="http://schemas.microsoft.com/office/drawing/2014/main" id="{16E85F2C-35AF-4DDA-9AD4-586BD1DF181D}"/>
            </a:ext>
          </a:extLst>
        </xdr:cNvPr>
        <xdr:cNvSpPr txBox="1"/>
      </xdr:nvSpPr>
      <xdr:spPr>
        <a:xfrm>
          <a:off x="14020800" y="984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145143</xdr:rowOff>
    </xdr:from>
    <xdr:to>
      <xdr:col>64</xdr:col>
      <xdr:colOff>152400</xdr:colOff>
      <xdr:row>59</xdr:row>
      <xdr:rowOff>75293</xdr:rowOff>
    </xdr:to>
    <xdr:sp macro="" textlink="">
      <xdr:nvSpPr>
        <xdr:cNvPr id="345" name="楕円 344">
          <a:extLst>
            <a:ext uri="{FF2B5EF4-FFF2-40B4-BE49-F238E27FC236}">
              <a16:creationId xmlns:a16="http://schemas.microsoft.com/office/drawing/2014/main" id="{9FD1E965-FD33-4A5C-B892-A49A8E3E0D9A}"/>
            </a:ext>
          </a:extLst>
        </xdr:cNvPr>
        <xdr:cNvSpPr/>
      </xdr:nvSpPr>
      <xdr:spPr>
        <a:xfrm>
          <a:off x="13462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85470</xdr:rowOff>
    </xdr:from>
    <xdr:ext cx="762000" cy="259045"/>
    <xdr:sp macro="" textlink="">
      <xdr:nvSpPr>
        <xdr:cNvPr id="346" name="テキスト ボックス 345">
          <a:extLst>
            <a:ext uri="{FF2B5EF4-FFF2-40B4-BE49-F238E27FC236}">
              <a16:creationId xmlns:a16="http://schemas.microsoft.com/office/drawing/2014/main" id="{03F13570-FDB0-4B4F-887D-76F77A2CA4D6}"/>
            </a:ext>
          </a:extLst>
        </xdr:cNvPr>
        <xdr:cNvSpPr txBox="1"/>
      </xdr:nvSpPr>
      <xdr:spPr>
        <a:xfrm>
          <a:off x="13131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A8A91D82-1383-490F-840D-B5ED0748DA5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6BC80A7-E8A9-4A2A-B8F3-7CC6585CBCD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8587C23C-31DC-48E6-95AF-6260521BC9A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B41DCF95-5D4C-4ACC-AE69-6440A22C7A9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458AD736-D7CF-4DF4-9603-CC3A9A0674C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9159DC4B-F2E5-4C74-8A0C-F5BA7C03029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6E08B70-D278-4C9D-B877-0ABD706B6CF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D86E0640-F84E-4B70-B038-B7710CE0DF4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46CBC71-F493-42F2-979F-50EFC78C24A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BA715F4F-1C91-4A44-ABAE-BCD7A79FDB5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3731DBC7-135B-4965-9CD8-2395E3A14DA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CB8729EF-9AA9-4137-AA8F-2B5557856E8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517FADB-E008-4E32-A510-4333F594833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類似団体平均と比較して良好な水準を維持している。しかしながら、単年度数値の推移をみると、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と数値が悪化している。近年、地方債を有効活用しながら投資を行っているため、数値の若干の悪化は仕方がないと考えられるが、今後、単年度或いは短期間に大規模な投資が集中しないよう、また前述の将来負担の状況でも述べた基金の有効活用と併せ、計画的な行財政運営を行い現行水準を堅持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128581A9-EBA9-487A-B97C-4FFFF7BC81A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C35CA01A-820E-43A8-BAEA-83286B5CAFF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DF429603-665C-4324-B8E7-F8CAB8ACF2E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6B2551A-B630-4A4F-BCE9-B95FBB58FAC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A3D6A701-1986-4E66-B8C0-CD9C611F802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CF0FE28-90D5-42D8-9BD7-B6711068FE24}"/>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B96AB8A4-823A-4A62-9B16-8FBA5880AF4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40389F1A-0965-468F-B936-B3F39A8A2EFE}"/>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A4B40931-888D-480D-BD82-E40850C2543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8D2388F9-A319-4595-A2B3-0DB11527689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827496E7-77C4-4F80-9D0D-37AA54AB455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E9745D8-CB3C-45F1-9631-6C3BFE36D6BF}"/>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6362B769-D6D9-4AB7-BAFD-92EB142BC85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B1ECE582-7C1D-466A-91FF-26B40D2C8B8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E2F68F59-1671-4E4A-904F-9A61B80EAFE1}"/>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ADEC9999-FB75-407C-94F0-1DC34C8B6E57}"/>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6BF24EF4-3CF8-462C-A6AF-BE26138CBEB2}"/>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DDBEE4E4-BC7B-429C-A8E0-E763B39BF50F}"/>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52064B1F-34A2-467C-94EA-C1E73F5D4836}"/>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41063</xdr:rowOff>
    </xdr:to>
    <xdr:cxnSp macro="">
      <xdr:nvCxnSpPr>
        <xdr:cNvPr id="379" name="直線コネクタ 378">
          <a:extLst>
            <a:ext uri="{FF2B5EF4-FFF2-40B4-BE49-F238E27FC236}">
              <a16:creationId xmlns:a16="http://schemas.microsoft.com/office/drawing/2014/main" id="{487C631E-161E-4E05-BC89-84F248A8405C}"/>
            </a:ext>
          </a:extLst>
        </xdr:cNvPr>
        <xdr:cNvCxnSpPr/>
      </xdr:nvCxnSpPr>
      <xdr:spPr>
        <a:xfrm>
          <a:off x="16179800" y="66632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17506445-EE88-4CF9-AA76-D8272BA9992F}"/>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515E3B2D-F1A5-4EEB-AC08-ADC2ADE3B6C4}"/>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148167</xdr:rowOff>
    </xdr:to>
    <xdr:cxnSp macro="">
      <xdr:nvCxnSpPr>
        <xdr:cNvPr id="382" name="直線コネクタ 381">
          <a:extLst>
            <a:ext uri="{FF2B5EF4-FFF2-40B4-BE49-F238E27FC236}">
              <a16:creationId xmlns:a16="http://schemas.microsoft.com/office/drawing/2014/main" id="{B9F58F0E-9B5D-4384-8E58-55FC4F751149}"/>
            </a:ext>
          </a:extLst>
        </xdr:cNvPr>
        <xdr:cNvCxnSpPr/>
      </xdr:nvCxnSpPr>
      <xdr:spPr>
        <a:xfrm>
          <a:off x="15290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B0786226-27C9-446B-9EA8-1254CCBFD25D}"/>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26720BAC-C71B-4AA2-91A3-ED953D524AAA}"/>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107950</xdr:rowOff>
    </xdr:to>
    <xdr:cxnSp macro="">
      <xdr:nvCxnSpPr>
        <xdr:cNvPr id="385" name="直線コネクタ 384">
          <a:extLst>
            <a:ext uri="{FF2B5EF4-FFF2-40B4-BE49-F238E27FC236}">
              <a16:creationId xmlns:a16="http://schemas.microsoft.com/office/drawing/2014/main" id="{25E33CC3-CF62-4CAB-9CFD-46DD418143A0}"/>
            </a:ext>
          </a:extLst>
        </xdr:cNvPr>
        <xdr:cNvCxnSpPr/>
      </xdr:nvCxnSpPr>
      <xdr:spPr>
        <a:xfrm>
          <a:off x="14401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1691E9A-59C1-449C-878C-C82B6042899D}"/>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F5EDE261-E7D6-4477-9C52-46D8B2FAB941}"/>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67733</xdr:rowOff>
    </xdr:to>
    <xdr:cxnSp macro="">
      <xdr:nvCxnSpPr>
        <xdr:cNvPr id="388" name="直線コネクタ 387">
          <a:extLst>
            <a:ext uri="{FF2B5EF4-FFF2-40B4-BE49-F238E27FC236}">
              <a16:creationId xmlns:a16="http://schemas.microsoft.com/office/drawing/2014/main" id="{6BA9625E-3DA5-4C50-87D0-E11FFB75585D}"/>
            </a:ext>
          </a:extLst>
        </xdr:cNvPr>
        <xdr:cNvCxnSpPr/>
      </xdr:nvCxnSpPr>
      <xdr:spPr>
        <a:xfrm>
          <a:off x="13512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4AFFF455-2EA2-4372-9024-0F1D0F72439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1133B3B0-E991-43C7-A0C3-09CA392534ED}"/>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40D7BBFD-80B3-4386-9198-9D7EAB5498C4}"/>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23E72A33-46B3-4013-8FA9-2B2CCFC366D3}"/>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327E2210-A888-4AEA-8AC8-A1A83726952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F319A52-33FB-44B5-A3A5-6F3C4AFE10B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C22E2A-E11B-48E7-8EF7-C30F4E5DDF3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2207D85-331B-4197-A762-2F273344EA0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6E08C56-A174-47F1-B569-C2685CE99A0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398" name="楕円 397">
          <a:extLst>
            <a:ext uri="{FF2B5EF4-FFF2-40B4-BE49-F238E27FC236}">
              <a16:creationId xmlns:a16="http://schemas.microsoft.com/office/drawing/2014/main" id="{D5AC8B2C-CE05-4451-AEF0-2ED38CFA3E0D}"/>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399" name="公債費負担の状況該当値テキスト">
          <a:extLst>
            <a:ext uri="{FF2B5EF4-FFF2-40B4-BE49-F238E27FC236}">
              <a16:creationId xmlns:a16="http://schemas.microsoft.com/office/drawing/2014/main" id="{4CF148D3-6DE2-4829-8504-A64DCFB224A9}"/>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0" name="楕円 399">
          <a:extLst>
            <a:ext uri="{FF2B5EF4-FFF2-40B4-BE49-F238E27FC236}">
              <a16:creationId xmlns:a16="http://schemas.microsoft.com/office/drawing/2014/main" id="{064830B8-88C5-4A32-8F97-725D82FA88B6}"/>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1" name="テキスト ボックス 400">
          <a:extLst>
            <a:ext uri="{FF2B5EF4-FFF2-40B4-BE49-F238E27FC236}">
              <a16:creationId xmlns:a16="http://schemas.microsoft.com/office/drawing/2014/main" id="{5A5E5DB1-60E2-4C2D-A219-1C50D92CF8D9}"/>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2" name="楕円 401">
          <a:extLst>
            <a:ext uri="{FF2B5EF4-FFF2-40B4-BE49-F238E27FC236}">
              <a16:creationId xmlns:a16="http://schemas.microsoft.com/office/drawing/2014/main" id="{6B00B09F-ACF1-4D0B-AE22-588AFB9F6B1F}"/>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3" name="テキスト ボックス 402">
          <a:extLst>
            <a:ext uri="{FF2B5EF4-FFF2-40B4-BE49-F238E27FC236}">
              <a16:creationId xmlns:a16="http://schemas.microsoft.com/office/drawing/2014/main" id="{69665CEE-8330-4E93-BA4A-BF3D366366C9}"/>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4" name="楕円 403">
          <a:extLst>
            <a:ext uri="{FF2B5EF4-FFF2-40B4-BE49-F238E27FC236}">
              <a16:creationId xmlns:a16="http://schemas.microsoft.com/office/drawing/2014/main" id="{100A132B-8E8C-46D6-BC4C-CF545EAF5CF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93B9A3AB-2E38-4AAF-B228-26A4B850F62E}"/>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06" name="楕円 405">
          <a:extLst>
            <a:ext uri="{FF2B5EF4-FFF2-40B4-BE49-F238E27FC236}">
              <a16:creationId xmlns:a16="http://schemas.microsoft.com/office/drawing/2014/main" id="{E4F7799F-72BF-4DD4-9D8D-07048690DCF0}"/>
            </a:ext>
          </a:extLst>
        </xdr:cNvPr>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07" name="テキスト ボックス 406">
          <a:extLst>
            <a:ext uri="{FF2B5EF4-FFF2-40B4-BE49-F238E27FC236}">
              <a16:creationId xmlns:a16="http://schemas.microsoft.com/office/drawing/2014/main" id="{A4890C62-BEB7-4595-841B-189B025519E1}"/>
            </a:ext>
          </a:extLst>
        </xdr:cNvPr>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DDDEF92F-99E2-4181-9E2A-FF3EA687964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A2556A2E-70A0-45E3-82B4-584310AE9BE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A1D9A570-D14D-4203-8655-D69845C44E5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70271F29-B81B-43E5-8B6D-0F10FF33D09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D7A1811C-AD9E-4838-9114-0D01EB4F40C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1D6CDFC7-2900-4C0A-9BB1-431192137C3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1DD1A0C9-FEF9-4E60-A98B-C6C7FE7BA47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D2E000D3-8C50-4FD0-85C4-5953295B145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E9B1A777-FE08-4AF9-A3AF-FD1E6162BE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86980388-1AE4-45B6-AA68-72E8167BA2D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5FF018C-DE58-4B2A-8464-D660240BFE7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913AB87D-F736-4FA0-B37F-216D842E605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68CA3BE1-CA59-4E8B-AD06-4A3D2A03D44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将来負担比率については「数値なし」となっているが、これは将来負担額を充当可能財源等が大きく上回っているためであり、実際の数値を表せば「△</a:t>
          </a:r>
          <a:r>
            <a:rPr kumimoji="1" lang="en-US" altLang="ja-JP" sz="1100">
              <a:solidFill>
                <a:schemeClr val="dk1"/>
              </a:solidFill>
              <a:effectLst/>
              <a:latin typeface="+mn-lt"/>
              <a:ea typeface="+mn-ea"/>
              <a:cs typeface="+mn-cs"/>
            </a:rPr>
            <a:t>332.6</a:t>
          </a:r>
          <a:r>
            <a:rPr kumimoji="1" lang="ja-JP" altLang="ja-JP" sz="1100">
              <a:solidFill>
                <a:schemeClr val="dk1"/>
              </a:solidFill>
              <a:effectLst/>
              <a:latin typeface="+mn-lt"/>
              <a:ea typeface="+mn-ea"/>
              <a:cs typeface="+mn-cs"/>
            </a:rPr>
            <a:t>」となる。今後充当可能財源等の約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割を占める充当可能基金</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億円の有効活用を図りつつ、将来負担比率を正数に転じさせないよう、中長期的な視点に基づいた財政運営を行っていく。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A6043C90-C28C-4AF0-A34D-9BBBC6ED9E5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A182FAD9-B74F-4C7F-A269-88C7DE6C6C2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257BB1B8-90AD-483A-A1AC-330800C60F2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E42B90E9-7975-4254-846A-5C12DC79D5C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86047760-0B8C-4718-B87C-7FA07CFAED9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5393D935-F937-411E-BA41-8D52A66B8194}"/>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5DBDF7DE-FEA2-4705-A743-15D4B8BA6B4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64EA8FB8-AACA-47E7-8A00-011781965B31}"/>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16B99DDC-49A8-426D-8D96-676890B90A5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630FD973-E30A-4D2B-8EAA-214437378BC7}"/>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736AA6AE-B3E1-4AD7-91B5-5AA3F6EFCFB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CC7A4036-DC09-4CFF-859B-C13F3D881A9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8B620C4F-29F0-4786-A4D4-DAF2AC288B58}"/>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D9435AFA-FB4C-477E-9147-8CF494E7A79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ADD5BC7E-F772-4054-AA01-0BD193F1B5F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A017231B-8E04-4EA4-B218-A23BD9E65FEB}"/>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7F382C82-8FB2-4A84-9B60-03B1DCBA4E7F}"/>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E25E7F2D-3EA0-49B9-A367-C54B30FAF4EC}"/>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E2F24DA-4416-4E6D-B5B5-82BCB65BBE9E}"/>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675BAE14-A208-4C75-82FF-F5CD9499B295}"/>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E9BF3A94-42A7-4314-9436-272244A479E5}"/>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74C13E4-ADEC-4A6E-9F0C-0E9B761A69BC}"/>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FD160241-C4AB-4C8B-AE69-D8F67ECFD75E}"/>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351D04C-3187-4CB5-BC2D-53501710FE1B}"/>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6834FE29-EF2C-47C7-AB82-17DB89793458}"/>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3C9A64C-7E44-45C5-AEDA-8C6709EBC4D6}"/>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6D10588C-2702-4365-8484-8D9CDCC4FCF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C72FB667-7445-4F46-B065-720A10BE5C96}"/>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6E135813-B3AC-4D23-90F2-E8C1ED96743D}"/>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82940A6C-01DF-4406-A8AC-D6C8432AF6FD}"/>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F2E0E104-5F4C-462F-A9B0-5CB22D1FBF9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868CAFA-3C2E-4799-8302-6871091E1BF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E38560D-61FB-4799-8062-4C3B46ED405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42B6BC2-0BCD-4BB9-8D96-83C78120A05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EBCFC34-7880-4493-98DC-D9AE049C248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3,035
2,791
133.09
4,950,648
3,906,972
758,337
2,615,567
3,802,062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類似団体内順位が第</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位と、大変低く抑えられている。この要因として、人口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人当たり職員数が類似団体平均に比べ</a:t>
          </a:r>
          <a:r>
            <a:rPr kumimoji="1" lang="en-US" altLang="ja-JP" sz="1100" b="0" i="0" baseline="0">
              <a:solidFill>
                <a:schemeClr val="dk1"/>
              </a:solidFill>
              <a:effectLst/>
              <a:latin typeface="+mn-lt"/>
              <a:ea typeface="+mn-ea"/>
              <a:cs typeface="+mn-cs"/>
            </a:rPr>
            <a:t>21.3</a:t>
          </a:r>
          <a:r>
            <a:rPr kumimoji="1" lang="ja-JP" altLang="ja-JP" sz="1100" b="0" i="0" baseline="0">
              <a:solidFill>
                <a:schemeClr val="dk1"/>
              </a:solidFill>
              <a:effectLst/>
              <a:latin typeface="+mn-lt"/>
              <a:ea typeface="+mn-ea"/>
              <a:cs typeface="+mn-cs"/>
            </a:rPr>
            <a:t>％少ないことが挙げられる。また、人口一人当たりでみると、類似団体平均と比較して</a:t>
          </a:r>
          <a:r>
            <a:rPr kumimoji="1" lang="en-US" altLang="ja-JP" sz="1100" b="0" i="0" baseline="0">
              <a:solidFill>
                <a:schemeClr val="dk1"/>
              </a:solidFill>
              <a:effectLst/>
              <a:latin typeface="+mn-lt"/>
              <a:ea typeface="+mn-ea"/>
              <a:cs typeface="+mn-cs"/>
            </a:rPr>
            <a:t>22.9</a:t>
          </a:r>
          <a:r>
            <a:rPr kumimoji="1" lang="ja-JP" altLang="ja-JP" sz="1100" b="0" i="0" baseline="0">
              <a:solidFill>
                <a:schemeClr val="dk1"/>
              </a:solidFill>
              <a:effectLst/>
              <a:latin typeface="+mn-lt"/>
              <a:ea typeface="+mn-ea"/>
              <a:cs typeface="+mn-cs"/>
            </a:rPr>
            <a:t>％下回っている。今後も現行水準を維持していく。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163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168148</xdr:rowOff>
    </xdr:from>
    <xdr:to>
      <xdr:col>15</xdr:col>
      <xdr:colOff>98425</xdr:colOff>
      <xdr:row>36</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974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168148</xdr:rowOff>
    </xdr:from>
    <xdr:to>
      <xdr:col>11</xdr:col>
      <xdr:colOff>9525</xdr:colOff>
      <xdr:row>35</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974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117348</xdr:rowOff>
    </xdr:from>
    <xdr:to>
      <xdr:col>11</xdr:col>
      <xdr:colOff>60325</xdr:colOff>
      <xdr:row>35</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131064</xdr:rowOff>
    </xdr:from>
    <xdr:to>
      <xdr:col>6</xdr:col>
      <xdr:colOff>171450</xdr:colOff>
      <xdr:row>35</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71391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令和元年度までは類似団体平均と比較して高い数値となっていた。これは中学生の海外研修事業の影響が大きい。しかしながら、令和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以降、新型コロナの影響により海外研修事業が中止になったことなどから平均と同じ水準となった。今後、業務システムの積極導入による使用料・賃借料の増加も挙げられるが、これにより人件費の抑制が図られている側面もある。今後、使用料等の適正化推進等により、物件費全体の抑制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15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15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18</xdr:row>
      <xdr:rowOff>99568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5249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117856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85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67056</xdr:rowOff>
    </xdr:from>
    <xdr:to>
      <xdr:col>65</xdr:col>
      <xdr:colOff>53975</xdr:colOff>
      <xdr:row>18</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153433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類似団体平均と比較して低い水準に抑えられている。これは、福祉事務所を単独で所有しておらず、生活保護費について所管していないことも要因の一つである。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45357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と比較して低い水準に抑えられているが、数値の悪化が若干抑えられた。今後はさらに国民健康保険事業会計や介護保険事業会計等において赤字補てん的な繰出金の増加が予想されるため、保険税（料）の適正化を図ることなどにより、現行水準を維持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161290</xdr:rowOff>
    </xdr:from>
    <xdr:to>
      <xdr:col>82</xdr:col>
      <xdr:colOff>107950</xdr:colOff>
      <xdr:row>57</xdr:row>
      <xdr:rowOff>6985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624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xdr:rowOff>
    </xdr:from>
    <xdr:to>
      <xdr:col>78</xdr:col>
      <xdr:colOff>69850</xdr:colOff>
      <xdr:row>57</xdr:row>
      <xdr:rowOff>29845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796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29845</xdr:rowOff>
    </xdr:from>
    <xdr:to>
      <xdr:col>73</xdr:col>
      <xdr:colOff>180975</xdr:colOff>
      <xdr:row>57</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02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1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110490</xdr:rowOff>
    </xdr:from>
    <xdr:to>
      <xdr:col>82</xdr:col>
      <xdr:colOff>158750</xdr:colOff>
      <xdr:row>57</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127017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5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127635</xdr:rowOff>
    </xdr:from>
    <xdr:to>
      <xdr:col>78</xdr:col>
      <xdr:colOff>120650</xdr:colOff>
      <xdr:row>57</xdr:row>
      <xdr:rowOff>57785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67962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9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150495</xdr:rowOff>
    </xdr:from>
    <xdr:to>
      <xdr:col>74</xdr:col>
      <xdr:colOff>31750</xdr:colOff>
      <xdr:row>57</xdr:row>
      <xdr:rowOff>80645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90822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平均と比較して低い水準に抑えられている。これは各種団体への補助金支出の見直しを実施した成果である。しかしながら、近年数値の上昇がみられるのは、一部事務組合等への負担金額の増加が要因と考えられる。さらに、経済情勢や気候変動によりスポット的な新たな補助金の創設が懸念される。今後も適正な補助金支出に努め、安易な補助金支出や新規補助金の創設を抑制し、数値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3556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528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52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40132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物件費とともに類似団体平均を上回っていた費目であり、令和元年度において平均を下回ったが令和２年度</a:t>
          </a:r>
          <a:r>
            <a:rPr kumimoji="1" lang="ja-JP" altLang="en-US" sz="1050" b="0" i="0" baseline="0">
              <a:solidFill>
                <a:schemeClr val="dk1"/>
              </a:solidFill>
              <a:effectLst/>
              <a:latin typeface="+mn-lt"/>
              <a:ea typeface="+mn-ea"/>
              <a:cs typeface="+mn-cs"/>
            </a:rPr>
            <a:t>以降は再び</a:t>
          </a:r>
          <a:r>
            <a:rPr kumimoji="1" lang="ja-JP" altLang="ja-JP" sz="1050" b="0" i="0" baseline="0">
              <a:solidFill>
                <a:schemeClr val="dk1"/>
              </a:solidFill>
              <a:effectLst/>
              <a:latin typeface="+mn-lt"/>
              <a:ea typeface="+mn-ea"/>
              <a:cs typeface="+mn-cs"/>
            </a:rPr>
            <a:t>平均を上回った。数値が高かい理由は、多額な費用を要する大型事業が続いているためである。主な借入地方債区分は辺地対策事業債となっている。実質公債費比率の構成要素中、公債費充当一般財源に対して基準財政需要額算入額が</a:t>
          </a:r>
          <a:r>
            <a:rPr kumimoji="1" lang="en-US" altLang="ja-JP" sz="1050" b="0" i="0" baseline="0">
              <a:solidFill>
                <a:schemeClr val="dk1"/>
              </a:solidFill>
              <a:effectLst/>
              <a:latin typeface="+mn-lt"/>
              <a:ea typeface="+mn-ea"/>
              <a:cs typeface="+mn-cs"/>
            </a:rPr>
            <a:t>91.9</a:t>
          </a:r>
          <a:r>
            <a:rPr kumimoji="1" lang="ja-JP" altLang="ja-JP" sz="1050" b="0" i="0" baseline="0">
              <a:solidFill>
                <a:schemeClr val="dk1"/>
              </a:solidFill>
              <a:effectLst/>
              <a:latin typeface="+mn-lt"/>
              <a:ea typeface="+mn-ea"/>
              <a:cs typeface="+mn-cs"/>
            </a:rPr>
            <a:t>％となっていることから、交付税措置率の高い地方債を発行していること等が分かり、比率の高さほどの懸念材料ではないと考えるが、積極的な繰上償還の実施により後年に亘る公債費負担対策を引き続き実施していく。</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27939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838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24130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83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80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抑えられているのは、人件費の比率が低く抑えられていることが主な要因である。今後は、比率の高い物件費や比率が上昇する可能性が高い補助費等の抑制を図りながら、現行水準を維持す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76</xdr:row>
      <xdr:rowOff>27939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962890"/>
          <a:ext cx="838200" cy="9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76</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9628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53340</xdr:rowOff>
    </xdr:from>
    <xdr:to>
      <xdr:col>78</xdr:col>
      <xdr:colOff>120650</xdr:colOff>
      <xdr:row>75</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164089</xdr:rowOff>
    </xdr:from>
    <xdr:to>
      <xdr:col>29</xdr:col>
      <xdr:colOff>127000</xdr:colOff>
      <xdr:row>20</xdr:row>
      <xdr:rowOff>276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69264"/>
          <a:ext cx="647700" cy="7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276</xdr:rowOff>
    </xdr:from>
    <xdr:to>
      <xdr:col>26</xdr:col>
      <xdr:colOff>50800</xdr:colOff>
      <xdr:row>20</xdr:row>
      <xdr:rowOff>43925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76901"/>
          <a:ext cx="698500" cy="4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38878</xdr:rowOff>
    </xdr:from>
    <xdr:to>
      <xdr:col>22</xdr:col>
      <xdr:colOff>114300</xdr:colOff>
      <xdr:row>20</xdr:row>
      <xdr:rowOff>43925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515503"/>
          <a:ext cx="698500" cy="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38878</xdr:rowOff>
    </xdr:from>
    <xdr:to>
      <xdr:col>18</xdr:col>
      <xdr:colOff>177800</xdr:colOff>
      <xdr:row>20</xdr:row>
      <xdr:rowOff>52617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15503"/>
          <a:ext cx="698500" cy="1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113289</xdr:rowOff>
    </xdr:from>
    <xdr:to>
      <xdr:col>29</xdr:col>
      <xdr:colOff>177800</xdr:colOff>
      <xdr:row>20</xdr:row>
      <xdr:rowOff>43439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1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21866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120926</xdr:rowOff>
    </xdr:from>
    <xdr:to>
      <xdr:col>26</xdr:col>
      <xdr:colOff>101600</xdr:colOff>
      <xdr:row>20</xdr:row>
      <xdr:rowOff>51076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26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35853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1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164575</xdr:rowOff>
    </xdr:from>
    <xdr:to>
      <xdr:col>22</xdr:col>
      <xdr:colOff>165100</xdr:colOff>
      <xdr:row>20</xdr:row>
      <xdr:rowOff>94725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6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79502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159528</xdr:rowOff>
    </xdr:from>
    <xdr:to>
      <xdr:col>19</xdr:col>
      <xdr:colOff>38100</xdr:colOff>
      <xdr:row>20</xdr:row>
      <xdr:rowOff>89678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6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74455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5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1817</xdr:rowOff>
    </xdr:from>
    <xdr:to>
      <xdr:col>15</xdr:col>
      <xdr:colOff>101600</xdr:colOff>
      <xdr:row>20</xdr:row>
      <xdr:rowOff>103417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78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88194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6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285502</xdr:rowOff>
    </xdr:from>
    <xdr:to>
      <xdr:col>29</xdr:col>
      <xdr:colOff>127000</xdr:colOff>
      <xdr:row>37</xdr:row>
      <xdr:rowOff>295880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410202"/>
          <a:ext cx="647700" cy="1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295880</xdr:rowOff>
    </xdr:from>
    <xdr:to>
      <xdr:col>26</xdr:col>
      <xdr:colOff>50800</xdr:colOff>
      <xdr:row>37</xdr:row>
      <xdr:rowOff>316102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420580"/>
          <a:ext cx="698500" cy="2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316102</xdr:rowOff>
    </xdr:from>
    <xdr:to>
      <xdr:col>22</xdr:col>
      <xdr:colOff>114300</xdr:colOff>
      <xdr:row>38</xdr:row>
      <xdr:rowOff>13249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440802"/>
          <a:ext cx="698500" cy="40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9179</xdr:rowOff>
    </xdr:from>
    <xdr:to>
      <xdr:col>18</xdr:col>
      <xdr:colOff>177800</xdr:colOff>
      <xdr:row>38</xdr:row>
      <xdr:rowOff>13249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476779"/>
          <a:ext cx="698500" cy="4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234702</xdr:rowOff>
    </xdr:from>
    <xdr:to>
      <xdr:col>29</xdr:col>
      <xdr:colOff>177800</xdr:colOff>
      <xdr:row>37</xdr:row>
      <xdr:rowOff>336302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5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206779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3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245080</xdr:rowOff>
    </xdr:from>
    <xdr:to>
      <xdr:col>26</xdr:col>
      <xdr:colOff>101600</xdr:colOff>
      <xdr:row>38</xdr:row>
      <xdr:rowOff>3780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6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331457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265302</xdr:rowOff>
    </xdr:from>
    <xdr:to>
      <xdr:col>22</xdr:col>
      <xdr:colOff>165100</xdr:colOff>
      <xdr:row>38</xdr:row>
      <xdr:rowOff>24002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9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8779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7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305349</xdr:rowOff>
    </xdr:from>
    <xdr:to>
      <xdr:col>19</xdr:col>
      <xdr:colOff>38100</xdr:colOff>
      <xdr:row>38</xdr:row>
      <xdr:rowOff>64049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43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48826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51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301279</xdr:rowOff>
    </xdr:from>
    <xdr:to>
      <xdr:col>15</xdr:col>
      <xdr:colOff>101600</xdr:colOff>
      <xdr:row>38</xdr:row>
      <xdr:rowOff>59979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42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44756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51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3,035
2,791
133.09
4,950,648
3,906,972
758,337
2,615,567
3,802,062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34958</xdr:rowOff>
    </xdr:from>
    <xdr:to>
      <xdr:col>24</xdr:col>
      <xdr:colOff>63500</xdr:colOff>
      <xdr:row>37</xdr:row>
      <xdr:rowOff>40686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8608"/>
          <a:ext cx="8382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40686</xdr:rowOff>
    </xdr:from>
    <xdr:to>
      <xdr:col>19</xdr:col>
      <xdr:colOff>177800</xdr:colOff>
      <xdr:row>37</xdr:row>
      <xdr:rowOff>74947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4336"/>
          <a:ext cx="889000" cy="3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74947</xdr:rowOff>
    </xdr:from>
    <xdr:to>
      <xdr:col>15</xdr:col>
      <xdr:colOff>50800</xdr:colOff>
      <xdr:row>37</xdr:row>
      <xdr:rowOff>127289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8597"/>
          <a:ext cx="889000" cy="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127289</xdr:rowOff>
    </xdr:from>
    <xdr:to>
      <xdr:col>10</xdr:col>
      <xdr:colOff>114300</xdr:colOff>
      <xdr:row>37</xdr:row>
      <xdr:rowOff>137631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093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155608</xdr:rowOff>
    </xdr:from>
    <xdr:to>
      <xdr:col>24</xdr:col>
      <xdr:colOff>114300</xdr:colOff>
      <xdr:row>37</xdr:row>
      <xdr:rowOff>85758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134035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161336</xdr:rowOff>
    </xdr:from>
    <xdr:to>
      <xdr:col>20</xdr:col>
      <xdr:colOff>38100</xdr:colOff>
      <xdr:row>37</xdr:row>
      <xdr:rowOff>91486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82613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24147</xdr:rowOff>
    </xdr:from>
    <xdr:to>
      <xdr:col>15</xdr:col>
      <xdr:colOff>101600</xdr:colOff>
      <xdr:row>37</xdr:row>
      <xdr:rowOff>125747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116874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6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76489</xdr:rowOff>
    </xdr:from>
    <xdr:to>
      <xdr:col>10</xdr:col>
      <xdr:colOff>165100</xdr:colOff>
      <xdr:row>38</xdr:row>
      <xdr:rowOff>6638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0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169216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86831</xdr:rowOff>
    </xdr:from>
    <xdr:to>
      <xdr:col>6</xdr:col>
      <xdr:colOff>38100</xdr:colOff>
      <xdr:row>38</xdr:row>
      <xdr:rowOff>16981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8108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17531</xdr:rowOff>
    </xdr:from>
    <xdr:to>
      <xdr:col>24</xdr:col>
      <xdr:colOff>63500</xdr:colOff>
      <xdr:row>58</xdr:row>
      <xdr:rowOff>48623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1631"/>
          <a:ext cx="838200" cy="3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47766</xdr:rowOff>
    </xdr:from>
    <xdr:to>
      <xdr:col>19</xdr:col>
      <xdr:colOff>177800</xdr:colOff>
      <xdr:row>58</xdr:row>
      <xdr:rowOff>48623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91866"/>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34017</xdr:rowOff>
    </xdr:from>
    <xdr:to>
      <xdr:col>15</xdr:col>
      <xdr:colOff>50800</xdr:colOff>
      <xdr:row>58</xdr:row>
      <xdr:rowOff>47766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78117"/>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33560</xdr:rowOff>
    </xdr:from>
    <xdr:to>
      <xdr:col>10</xdr:col>
      <xdr:colOff>114300</xdr:colOff>
      <xdr:row>58</xdr:row>
      <xdr:rowOff>34017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7766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138181</xdr:rowOff>
    </xdr:from>
    <xdr:to>
      <xdr:col>24</xdr:col>
      <xdr:colOff>114300</xdr:colOff>
      <xdr:row>58</xdr:row>
      <xdr:rowOff>68331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116608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169273</xdr:rowOff>
    </xdr:from>
    <xdr:to>
      <xdr:col>20</xdr:col>
      <xdr:colOff>38100</xdr:colOff>
      <xdr:row>58</xdr:row>
      <xdr:rowOff>99423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90550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3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168416</xdr:rowOff>
    </xdr:from>
    <xdr:to>
      <xdr:col>15</xdr:col>
      <xdr:colOff>101600</xdr:colOff>
      <xdr:row>58</xdr:row>
      <xdr:rowOff>98566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89693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154667</xdr:rowOff>
    </xdr:from>
    <xdr:to>
      <xdr:col>10</xdr:col>
      <xdr:colOff>165100</xdr:colOff>
      <xdr:row>58</xdr:row>
      <xdr:rowOff>84817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75944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154210</xdr:rowOff>
    </xdr:from>
    <xdr:to>
      <xdr:col>6</xdr:col>
      <xdr:colOff>38100</xdr:colOff>
      <xdr:row>58</xdr:row>
      <xdr:rowOff>84360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100887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70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78406</xdr:rowOff>
    </xdr:from>
    <xdr:to>
      <xdr:col>24</xdr:col>
      <xdr:colOff>63500</xdr:colOff>
      <xdr:row>77</xdr:row>
      <xdr:rowOff>81127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80056"/>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81127</xdr:rowOff>
    </xdr:from>
    <xdr:to>
      <xdr:col>19</xdr:col>
      <xdr:colOff>177800</xdr:colOff>
      <xdr:row>77</xdr:row>
      <xdr:rowOff>116743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82777"/>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116743</xdr:rowOff>
    </xdr:from>
    <xdr:to>
      <xdr:col>15</xdr:col>
      <xdr:colOff>50800</xdr:colOff>
      <xdr:row>77</xdr:row>
      <xdr:rowOff>124572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1839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101758</xdr:rowOff>
    </xdr:from>
    <xdr:to>
      <xdr:col>10</xdr:col>
      <xdr:colOff>114300</xdr:colOff>
      <xdr:row>77</xdr:row>
      <xdr:rowOff>124572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03408"/>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27606</xdr:rowOff>
    </xdr:from>
    <xdr:to>
      <xdr:col>24</xdr:col>
      <xdr:colOff>114300</xdr:colOff>
      <xdr:row>77</xdr:row>
      <xdr:rowOff>129206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113983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30327</xdr:rowOff>
    </xdr:from>
    <xdr:to>
      <xdr:col>20</xdr:col>
      <xdr:colOff>38100</xdr:colOff>
      <xdr:row>77</xdr:row>
      <xdr:rowOff>131927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123054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2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65943</xdr:rowOff>
    </xdr:from>
    <xdr:to>
      <xdr:col>15</xdr:col>
      <xdr:colOff>101600</xdr:colOff>
      <xdr:row>77</xdr:row>
      <xdr:rowOff>167543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158670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6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73772</xdr:rowOff>
    </xdr:from>
    <xdr:to>
      <xdr:col>10</xdr:col>
      <xdr:colOff>165100</xdr:colOff>
      <xdr:row>78</xdr:row>
      <xdr:rowOff>3922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166499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6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50958</xdr:rowOff>
    </xdr:from>
    <xdr:to>
      <xdr:col>6</xdr:col>
      <xdr:colOff>38100</xdr:colOff>
      <xdr:row>77</xdr:row>
      <xdr:rowOff>152558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143685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126829</xdr:rowOff>
    </xdr:from>
    <xdr:to>
      <xdr:col>24</xdr:col>
      <xdr:colOff>63500</xdr:colOff>
      <xdr:row>96</xdr:row>
      <xdr:rowOff>123972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14579"/>
          <a:ext cx="8382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126829</xdr:rowOff>
    </xdr:from>
    <xdr:to>
      <xdr:col>19</xdr:col>
      <xdr:colOff>177800</xdr:colOff>
      <xdr:row>97</xdr:row>
      <xdr:rowOff>35748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14579"/>
          <a:ext cx="889000" cy="25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35748</xdr:rowOff>
    </xdr:from>
    <xdr:to>
      <xdr:col>15</xdr:col>
      <xdr:colOff>50800</xdr:colOff>
      <xdr:row>97</xdr:row>
      <xdr:rowOff>45250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6398"/>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45250</xdr:rowOff>
    </xdr:from>
    <xdr:to>
      <xdr:col>10</xdr:col>
      <xdr:colOff>114300</xdr:colOff>
      <xdr:row>97</xdr:row>
      <xdr:rowOff>49662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75900"/>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73172</xdr:rowOff>
    </xdr:from>
    <xdr:to>
      <xdr:col>24</xdr:col>
      <xdr:colOff>114300</xdr:colOff>
      <xdr:row>97</xdr:row>
      <xdr:rowOff>3322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51599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76029</xdr:rowOff>
    </xdr:from>
    <xdr:to>
      <xdr:col>20</xdr:col>
      <xdr:colOff>38100</xdr:colOff>
      <xdr:row>96</xdr:row>
      <xdr:rowOff>6179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168756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156398</xdr:rowOff>
    </xdr:from>
    <xdr:to>
      <xdr:col>15</xdr:col>
      <xdr:colOff>101600</xdr:colOff>
      <xdr:row>97</xdr:row>
      <xdr:rowOff>86548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77675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165900</xdr:rowOff>
    </xdr:from>
    <xdr:to>
      <xdr:col>10</xdr:col>
      <xdr:colOff>165100</xdr:colOff>
      <xdr:row>97</xdr:row>
      <xdr:rowOff>96050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87177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170312</xdr:rowOff>
    </xdr:from>
    <xdr:to>
      <xdr:col>6</xdr:col>
      <xdr:colOff>38100</xdr:colOff>
      <xdr:row>97</xdr:row>
      <xdr:rowOff>100462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91589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2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18363</xdr:rowOff>
    </xdr:from>
    <xdr:to>
      <xdr:col>55</xdr:col>
      <xdr:colOff>0</xdr:colOff>
      <xdr:row>37</xdr:row>
      <xdr:rowOff>86823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62013"/>
          <a:ext cx="838200" cy="6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36721</xdr:rowOff>
    </xdr:from>
    <xdr:to>
      <xdr:col>50</xdr:col>
      <xdr:colOff>114300</xdr:colOff>
      <xdr:row>37</xdr:row>
      <xdr:rowOff>86823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08921"/>
          <a:ext cx="8890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36721</xdr:rowOff>
    </xdr:from>
    <xdr:to>
      <xdr:col>45</xdr:col>
      <xdr:colOff>177800</xdr:colOff>
      <xdr:row>38</xdr:row>
      <xdr:rowOff>24531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08921"/>
          <a:ext cx="889000" cy="3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24531</xdr:rowOff>
    </xdr:from>
    <xdr:to>
      <xdr:col>41</xdr:col>
      <xdr:colOff>50800</xdr:colOff>
      <xdr:row>38</xdr:row>
      <xdr:rowOff>53699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39631"/>
          <a:ext cx="889000" cy="2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139013</xdr:rowOff>
    </xdr:from>
    <xdr:to>
      <xdr:col>55</xdr:col>
      <xdr:colOff>50800</xdr:colOff>
      <xdr:row>37</xdr:row>
      <xdr:rowOff>69163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117440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8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36023</xdr:rowOff>
    </xdr:from>
    <xdr:to>
      <xdr:col>50</xdr:col>
      <xdr:colOff>165100</xdr:colOff>
      <xdr:row>37</xdr:row>
      <xdr:rowOff>137623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7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128750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7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157371</xdr:rowOff>
    </xdr:from>
    <xdr:to>
      <xdr:col>46</xdr:col>
      <xdr:colOff>38100</xdr:colOff>
      <xdr:row>36</xdr:row>
      <xdr:rowOff>87521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78648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5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145181</xdr:rowOff>
    </xdr:from>
    <xdr:to>
      <xdr:col>41</xdr:col>
      <xdr:colOff>101600</xdr:colOff>
      <xdr:row>38</xdr:row>
      <xdr:rowOff>75332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88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66458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8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2899</xdr:rowOff>
    </xdr:from>
    <xdr:to>
      <xdr:col>36</xdr:col>
      <xdr:colOff>165100</xdr:colOff>
      <xdr:row>38</xdr:row>
      <xdr:rowOff>104499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95626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26557</xdr:rowOff>
    </xdr:from>
    <xdr:to>
      <xdr:col>55</xdr:col>
      <xdr:colOff>0</xdr:colOff>
      <xdr:row>57</xdr:row>
      <xdr:rowOff>59112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99207"/>
          <a:ext cx="838200" cy="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149823</xdr:rowOff>
    </xdr:from>
    <xdr:to>
      <xdr:col>50</xdr:col>
      <xdr:colOff>114300</xdr:colOff>
      <xdr:row>57</xdr:row>
      <xdr:rowOff>59112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51023"/>
          <a:ext cx="889000" cy="8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149823</xdr:rowOff>
    </xdr:from>
    <xdr:to>
      <xdr:col>45</xdr:col>
      <xdr:colOff>177800</xdr:colOff>
      <xdr:row>57</xdr:row>
      <xdr:rowOff>32471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51023"/>
          <a:ext cx="889000" cy="5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32471</xdr:rowOff>
    </xdr:from>
    <xdr:to>
      <xdr:col>41</xdr:col>
      <xdr:colOff>50800</xdr:colOff>
      <xdr:row>57</xdr:row>
      <xdr:rowOff>49175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05121"/>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147207</xdr:rowOff>
    </xdr:from>
    <xdr:to>
      <xdr:col>55</xdr:col>
      <xdr:colOff>50800</xdr:colOff>
      <xdr:row>57</xdr:row>
      <xdr:rowOff>77357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170084</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9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8312</xdr:rowOff>
    </xdr:from>
    <xdr:to>
      <xdr:col>50</xdr:col>
      <xdr:colOff>165100</xdr:colOff>
      <xdr:row>57</xdr:row>
      <xdr:rowOff>109912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101039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7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99023</xdr:rowOff>
    </xdr:from>
    <xdr:to>
      <xdr:col>46</xdr:col>
      <xdr:colOff>38100</xdr:colOff>
      <xdr:row>57</xdr:row>
      <xdr:rowOff>29173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0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45700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7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153121</xdr:rowOff>
    </xdr:from>
    <xdr:to>
      <xdr:col>41</xdr:col>
      <xdr:colOff>101600</xdr:colOff>
      <xdr:row>57</xdr:row>
      <xdr:rowOff>83271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99798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52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169825</xdr:rowOff>
    </xdr:from>
    <xdr:to>
      <xdr:col>36</xdr:col>
      <xdr:colOff>165100</xdr:colOff>
      <xdr:row>57</xdr:row>
      <xdr:rowOff>99975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91102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86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134807</xdr:rowOff>
    </xdr:from>
    <xdr:to>
      <xdr:col>55</xdr:col>
      <xdr:colOff>0</xdr:colOff>
      <xdr:row>77</xdr:row>
      <xdr:rowOff>152180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36457"/>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127876</xdr:rowOff>
    </xdr:from>
    <xdr:to>
      <xdr:col>50</xdr:col>
      <xdr:colOff>114300</xdr:colOff>
      <xdr:row>77</xdr:row>
      <xdr:rowOff>152180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29526"/>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127876</xdr:rowOff>
    </xdr:from>
    <xdr:to>
      <xdr:col>45</xdr:col>
      <xdr:colOff>177800</xdr:colOff>
      <xdr:row>78</xdr:row>
      <xdr:rowOff>5643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29526"/>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5643</xdr:rowOff>
    </xdr:from>
    <xdr:to>
      <xdr:col>41</xdr:col>
      <xdr:colOff>50800</xdr:colOff>
      <xdr:row>78</xdr:row>
      <xdr:rowOff>9012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78743"/>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84007</xdr:rowOff>
    </xdr:from>
    <xdr:to>
      <xdr:col>55</xdr:col>
      <xdr:colOff>50800</xdr:colOff>
      <xdr:row>78</xdr:row>
      <xdr:rowOff>14157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2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43384</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7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101380</xdr:rowOff>
    </xdr:from>
    <xdr:to>
      <xdr:col>50</xdr:col>
      <xdr:colOff>165100</xdr:colOff>
      <xdr:row>78</xdr:row>
      <xdr:rowOff>31530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48057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7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77076</xdr:rowOff>
    </xdr:from>
    <xdr:to>
      <xdr:col>46</xdr:col>
      <xdr:colOff>38100</xdr:colOff>
      <xdr:row>78</xdr:row>
      <xdr:rowOff>7226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23753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126293</xdr:rowOff>
    </xdr:from>
    <xdr:to>
      <xdr:col>41</xdr:col>
      <xdr:colOff>101600</xdr:colOff>
      <xdr:row>78</xdr:row>
      <xdr:rowOff>56443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47570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129662</xdr:rowOff>
    </xdr:from>
    <xdr:to>
      <xdr:col>36</xdr:col>
      <xdr:colOff>165100</xdr:colOff>
      <xdr:row>78</xdr:row>
      <xdr:rowOff>59812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50939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53870</xdr:rowOff>
    </xdr:from>
    <xdr:to>
      <xdr:col>55</xdr:col>
      <xdr:colOff>0</xdr:colOff>
      <xdr:row>97</xdr:row>
      <xdr:rowOff>119445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684520"/>
          <a:ext cx="838200" cy="6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42818</xdr:rowOff>
    </xdr:from>
    <xdr:to>
      <xdr:col>50</xdr:col>
      <xdr:colOff>114300</xdr:colOff>
      <xdr:row>97</xdr:row>
      <xdr:rowOff>119445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73468"/>
          <a:ext cx="889000" cy="7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108820</xdr:rowOff>
    </xdr:from>
    <xdr:to>
      <xdr:col>45</xdr:col>
      <xdr:colOff>177800</xdr:colOff>
      <xdr:row>97</xdr:row>
      <xdr:rowOff>42818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568020"/>
          <a:ext cx="889000" cy="1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108820</xdr:rowOff>
    </xdr:from>
    <xdr:to>
      <xdr:col>41</xdr:col>
      <xdr:colOff>50800</xdr:colOff>
      <xdr:row>96</xdr:row>
      <xdr:rowOff>131256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568020"/>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3070</xdr:rowOff>
    </xdr:from>
    <xdr:to>
      <xdr:col>55</xdr:col>
      <xdr:colOff>50800</xdr:colOff>
      <xdr:row>97</xdr:row>
      <xdr:rowOff>104670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25947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8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68645</xdr:rowOff>
    </xdr:from>
    <xdr:to>
      <xdr:col>50</xdr:col>
      <xdr:colOff>165100</xdr:colOff>
      <xdr:row>97</xdr:row>
      <xdr:rowOff>170245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161372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79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163468</xdr:rowOff>
    </xdr:from>
    <xdr:to>
      <xdr:col>46</xdr:col>
      <xdr:colOff>38100</xdr:colOff>
      <xdr:row>97</xdr:row>
      <xdr:rowOff>93618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110145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9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58020</xdr:rowOff>
    </xdr:from>
    <xdr:to>
      <xdr:col>41</xdr:col>
      <xdr:colOff>101600</xdr:colOff>
      <xdr:row>96</xdr:row>
      <xdr:rowOff>159620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5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4697</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29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80456</xdr:rowOff>
    </xdr:from>
    <xdr:to>
      <xdr:col>36</xdr:col>
      <xdr:colOff>165100</xdr:colOff>
      <xdr:row>97</xdr:row>
      <xdr:rowOff>10606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5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27133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3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170173</xdr:rowOff>
    </xdr:from>
    <xdr:to>
      <xdr:col>85</xdr:col>
      <xdr:colOff>127000</xdr:colOff>
      <xdr:row>39</xdr:row>
      <xdr:rowOff>24743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85273"/>
          <a:ext cx="838200" cy="2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107408</xdr:rowOff>
    </xdr:from>
    <xdr:to>
      <xdr:col>81</xdr:col>
      <xdr:colOff>50800</xdr:colOff>
      <xdr:row>39</xdr:row>
      <xdr:rowOff>24743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22508"/>
          <a:ext cx="889000" cy="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35485</xdr:rowOff>
    </xdr:from>
    <xdr:to>
      <xdr:col>76</xdr:col>
      <xdr:colOff>114300</xdr:colOff>
      <xdr:row>38</xdr:row>
      <xdr:rowOff>107408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50585"/>
          <a:ext cx="889000" cy="7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35485</xdr:rowOff>
    </xdr:from>
    <xdr:to>
      <xdr:col>71</xdr:col>
      <xdr:colOff>177800</xdr:colOff>
      <xdr:row>39</xdr:row>
      <xdr:rowOff>2041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50585"/>
          <a:ext cx="889000" cy="1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119373</xdr:rowOff>
    </xdr:from>
    <xdr:to>
      <xdr:col>85</xdr:col>
      <xdr:colOff>177800</xdr:colOff>
      <xdr:row>39</xdr:row>
      <xdr:rowOff>49523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145393</xdr:rowOff>
    </xdr:from>
    <xdr:to>
      <xdr:col>81</xdr:col>
      <xdr:colOff>101600</xdr:colOff>
      <xdr:row>39</xdr:row>
      <xdr:rowOff>75543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66670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56608</xdr:rowOff>
    </xdr:from>
    <xdr:to>
      <xdr:col>76</xdr:col>
      <xdr:colOff>165100</xdr:colOff>
      <xdr:row>38</xdr:row>
      <xdr:rowOff>158208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3285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156135</xdr:rowOff>
    </xdr:from>
    <xdr:to>
      <xdr:col>72</xdr:col>
      <xdr:colOff>38100</xdr:colOff>
      <xdr:row>38</xdr:row>
      <xdr:rowOff>86285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102812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2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122691</xdr:rowOff>
    </xdr:from>
    <xdr:to>
      <xdr:col>67</xdr:col>
      <xdr:colOff>101600</xdr:colOff>
      <xdr:row>39</xdr:row>
      <xdr:rowOff>52841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3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69368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41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20428</xdr:rowOff>
    </xdr:from>
    <xdr:to>
      <xdr:col>85</xdr:col>
      <xdr:colOff>127000</xdr:colOff>
      <xdr:row>77</xdr:row>
      <xdr:rowOff>74405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22078"/>
          <a:ext cx="838200" cy="5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20428</xdr:rowOff>
    </xdr:from>
    <xdr:to>
      <xdr:col>81</xdr:col>
      <xdr:colOff>50800</xdr:colOff>
      <xdr:row>77</xdr:row>
      <xdr:rowOff>109829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22078"/>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109829</xdr:rowOff>
    </xdr:from>
    <xdr:to>
      <xdr:col>76</xdr:col>
      <xdr:colOff>114300</xdr:colOff>
      <xdr:row>77</xdr:row>
      <xdr:rowOff>133990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1479"/>
          <a:ext cx="889000" cy="2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56722</xdr:rowOff>
    </xdr:from>
    <xdr:to>
      <xdr:col>71</xdr:col>
      <xdr:colOff>177800</xdr:colOff>
      <xdr:row>77</xdr:row>
      <xdr:rowOff>133990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58372"/>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23605</xdr:rowOff>
    </xdr:from>
    <xdr:to>
      <xdr:col>85</xdr:col>
      <xdr:colOff>177800</xdr:colOff>
      <xdr:row>77</xdr:row>
      <xdr:rowOff>125205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2032</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0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141078</xdr:rowOff>
    </xdr:from>
    <xdr:to>
      <xdr:col>81</xdr:col>
      <xdr:colOff>101600</xdr:colOff>
      <xdr:row>77</xdr:row>
      <xdr:rowOff>71228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87755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4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59029</xdr:rowOff>
    </xdr:from>
    <xdr:to>
      <xdr:col>76</xdr:col>
      <xdr:colOff>165100</xdr:colOff>
      <xdr:row>77</xdr:row>
      <xdr:rowOff>160629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151756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5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83190</xdr:rowOff>
    </xdr:from>
    <xdr:to>
      <xdr:col>72</xdr:col>
      <xdr:colOff>38100</xdr:colOff>
      <xdr:row>78</xdr:row>
      <xdr:rowOff>13340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4467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3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5922</xdr:rowOff>
    </xdr:from>
    <xdr:to>
      <xdr:col>67</xdr:col>
      <xdr:colOff>101600</xdr:colOff>
      <xdr:row>77</xdr:row>
      <xdr:rowOff>107522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124049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135406</xdr:rowOff>
    </xdr:from>
    <xdr:to>
      <xdr:col>85</xdr:col>
      <xdr:colOff>127000</xdr:colOff>
      <xdr:row>98</xdr:row>
      <xdr:rowOff>137503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37506"/>
          <a:ext cx="8382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108548</xdr:rowOff>
    </xdr:from>
    <xdr:to>
      <xdr:col>81</xdr:col>
      <xdr:colOff>50800</xdr:colOff>
      <xdr:row>98</xdr:row>
      <xdr:rowOff>135406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0648"/>
          <a:ext cx="889000" cy="2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107606</xdr:rowOff>
    </xdr:from>
    <xdr:to>
      <xdr:col>76</xdr:col>
      <xdr:colOff>114300</xdr:colOff>
      <xdr:row>98</xdr:row>
      <xdr:rowOff>108548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09706"/>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107606</xdr:rowOff>
    </xdr:from>
    <xdr:to>
      <xdr:col>71</xdr:col>
      <xdr:colOff>177800</xdr:colOff>
      <xdr:row>98</xdr:row>
      <xdr:rowOff>134703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9706"/>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86703</xdr:rowOff>
    </xdr:from>
    <xdr:to>
      <xdr:col>85</xdr:col>
      <xdr:colOff>177800</xdr:colOff>
      <xdr:row>99</xdr:row>
      <xdr:rowOff>16853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1630</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84606</xdr:rowOff>
    </xdr:from>
    <xdr:to>
      <xdr:col>81</xdr:col>
      <xdr:colOff>101600</xdr:colOff>
      <xdr:row>99</xdr:row>
      <xdr:rowOff>14756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57748</xdr:rowOff>
    </xdr:from>
    <xdr:to>
      <xdr:col>76</xdr:col>
      <xdr:colOff>165100</xdr:colOff>
      <xdr:row>98</xdr:row>
      <xdr:rowOff>159348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150475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56806</xdr:rowOff>
    </xdr:from>
    <xdr:to>
      <xdr:col>72</xdr:col>
      <xdr:colOff>38100</xdr:colOff>
      <xdr:row>98</xdr:row>
      <xdr:rowOff>158406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149533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83903</xdr:rowOff>
    </xdr:from>
    <xdr:to>
      <xdr:col>67</xdr:col>
      <xdr:colOff>101600</xdr:colOff>
      <xdr:row>99</xdr:row>
      <xdr:rowOff>14053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5180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139880</xdr:rowOff>
    </xdr:from>
    <xdr:to>
      <xdr:col>116</xdr:col>
      <xdr:colOff>63500</xdr:colOff>
      <xdr:row>77</xdr:row>
      <xdr:rowOff>49510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70080"/>
          <a:ext cx="838200" cy="8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10530</xdr:rowOff>
    </xdr:from>
    <xdr:to>
      <xdr:col>111</xdr:col>
      <xdr:colOff>177800</xdr:colOff>
      <xdr:row>77</xdr:row>
      <xdr:rowOff>49510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12180"/>
          <a:ext cx="889000" cy="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10530</xdr:rowOff>
    </xdr:from>
    <xdr:to>
      <xdr:col>107</xdr:col>
      <xdr:colOff>50800</xdr:colOff>
      <xdr:row>77</xdr:row>
      <xdr:rowOff>21372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12180"/>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21372</xdr:rowOff>
    </xdr:from>
    <xdr:to>
      <xdr:col>102</xdr:col>
      <xdr:colOff>114300</xdr:colOff>
      <xdr:row>77</xdr:row>
      <xdr:rowOff>41805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23022"/>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89080</xdr:rowOff>
    </xdr:from>
    <xdr:to>
      <xdr:col>116</xdr:col>
      <xdr:colOff>114300</xdr:colOff>
      <xdr:row>77</xdr:row>
      <xdr:rowOff>19230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67507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170160</xdr:rowOff>
    </xdr:from>
    <xdr:to>
      <xdr:col>112</xdr:col>
      <xdr:colOff>38100</xdr:colOff>
      <xdr:row>77</xdr:row>
      <xdr:rowOff>100310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91437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131180</xdr:rowOff>
    </xdr:from>
    <xdr:to>
      <xdr:col>107</xdr:col>
      <xdr:colOff>101600</xdr:colOff>
      <xdr:row>77</xdr:row>
      <xdr:rowOff>61330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52457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142022</xdr:rowOff>
    </xdr:from>
    <xdr:to>
      <xdr:col>102</xdr:col>
      <xdr:colOff>165100</xdr:colOff>
      <xdr:row>77</xdr:row>
      <xdr:rowOff>72172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63299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6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162455</xdr:rowOff>
    </xdr:from>
    <xdr:to>
      <xdr:col>98</xdr:col>
      <xdr:colOff>38100</xdr:colOff>
      <xdr:row>77</xdr:row>
      <xdr:rowOff>92605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83732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a:t>
          </a:r>
          <a:r>
            <a:rPr kumimoji="1" lang="ja-JP" altLang="en-US" sz="1100">
              <a:solidFill>
                <a:schemeClr val="dk1"/>
              </a:solidFill>
              <a:effectLst/>
              <a:latin typeface="+mn-lt"/>
              <a:ea typeface="+mn-ea"/>
              <a:cs typeface="+mn-cs"/>
            </a:rPr>
            <a:t>物価高騰対策等</a:t>
          </a:r>
          <a:r>
            <a:rPr kumimoji="1" lang="ja-JP" altLang="ja-JP" sz="1100">
              <a:solidFill>
                <a:schemeClr val="dk1"/>
              </a:solidFill>
              <a:effectLst/>
              <a:latin typeface="+mn-lt"/>
              <a:ea typeface="+mn-ea"/>
              <a:cs typeface="+mn-cs"/>
            </a:rPr>
            <a:t>により住民一人当たり</a:t>
          </a:r>
          <a:r>
            <a:rPr kumimoji="1" lang="en-US" altLang="ja-JP" sz="1100">
              <a:solidFill>
                <a:schemeClr val="dk1"/>
              </a:solidFill>
              <a:effectLst/>
              <a:latin typeface="+mn-lt"/>
              <a:ea typeface="+mn-ea"/>
              <a:cs typeface="+mn-cs"/>
            </a:rPr>
            <a:t>1,287</a:t>
          </a:r>
          <a:r>
            <a:rPr kumimoji="1" lang="ja-JP" altLang="ja-JP" sz="1100">
              <a:solidFill>
                <a:schemeClr val="dk1"/>
              </a:solidFill>
              <a:effectLst/>
              <a:latin typeface="+mn-lt"/>
              <a:ea typeface="+mn-ea"/>
              <a:cs typeface="+mn-cs"/>
            </a:rPr>
            <a:t>千円と昨年より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千円）している。構成項目のうち、補助費等が住民一人当たり</a:t>
          </a:r>
          <a:r>
            <a:rPr kumimoji="1" lang="en-US" altLang="ja-JP" sz="1100">
              <a:solidFill>
                <a:schemeClr val="dk1"/>
              </a:solidFill>
              <a:effectLst/>
              <a:latin typeface="+mn-lt"/>
              <a:ea typeface="+mn-ea"/>
              <a:cs typeface="+mn-cs"/>
            </a:rPr>
            <a:t>193,694</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35,937</a:t>
          </a:r>
          <a:r>
            <a:rPr kumimoji="1" lang="ja-JP" altLang="ja-JP" sz="1100">
              <a:solidFill>
                <a:schemeClr val="dk1"/>
              </a:solidFill>
              <a:effectLst/>
              <a:latin typeface="+mn-lt"/>
              <a:ea typeface="+mn-ea"/>
              <a:cs typeface="+mn-cs"/>
            </a:rPr>
            <a:t>円）しているが、</a:t>
          </a:r>
          <a:r>
            <a:rPr kumimoji="1" lang="ja-JP" altLang="en-US" sz="1100">
              <a:solidFill>
                <a:schemeClr val="dk1"/>
              </a:solidFill>
              <a:effectLst/>
              <a:latin typeface="+mn-lt"/>
              <a:ea typeface="+mn-ea"/>
              <a:cs typeface="+mn-cs"/>
            </a:rPr>
            <a:t>原油・物価高対策に係る</a:t>
          </a:r>
          <a:r>
            <a:rPr kumimoji="1" lang="ja-JP" altLang="ja-JP" sz="1100">
              <a:solidFill>
                <a:schemeClr val="dk1"/>
              </a:solidFill>
              <a:effectLst/>
              <a:latin typeface="+mn-lt"/>
              <a:ea typeface="+mn-ea"/>
              <a:cs typeface="+mn-cs"/>
            </a:rPr>
            <a:t>補助事業が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したためである。扶助費は住民一人当たり</a:t>
          </a:r>
          <a:r>
            <a:rPr kumimoji="1" lang="en-US" altLang="ja-JP" sz="1100">
              <a:solidFill>
                <a:schemeClr val="dk1"/>
              </a:solidFill>
              <a:effectLst/>
              <a:latin typeface="+mn-lt"/>
              <a:ea typeface="+mn-ea"/>
              <a:cs typeface="+mn-cs"/>
            </a:rPr>
            <a:t>57,064</a:t>
          </a:r>
          <a:r>
            <a:rPr kumimoji="1" lang="ja-JP" altLang="ja-JP" sz="1100">
              <a:solidFill>
                <a:schemeClr val="dk1"/>
              </a:solidFill>
              <a:effectLst/>
              <a:latin typeface="+mn-lt"/>
              <a:ea typeface="+mn-ea"/>
              <a:cs typeface="+mn-cs"/>
            </a:rPr>
            <a:t>円となり前年</a:t>
          </a:r>
          <a:r>
            <a:rPr kumimoji="1" lang="en-US" altLang="ja-JP" sz="1100">
              <a:solidFill>
                <a:schemeClr val="dk1"/>
              </a:solidFill>
              <a:effectLst/>
              <a:latin typeface="+mn-lt"/>
              <a:ea typeface="+mn-ea"/>
              <a:cs typeface="+mn-cs"/>
            </a:rPr>
            <a:t>22,125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となっているが、新型コロナ対策に係る給付が</a:t>
          </a:r>
          <a:r>
            <a:rPr kumimoji="1" lang="ja-JP" altLang="en-US" sz="1100">
              <a:solidFill>
                <a:schemeClr val="dk1"/>
              </a:solidFill>
              <a:effectLst/>
              <a:latin typeface="+mn-lt"/>
              <a:ea typeface="+mn-ea"/>
              <a:cs typeface="+mn-cs"/>
            </a:rPr>
            <a:t>減った</a:t>
          </a:r>
          <a:r>
            <a:rPr kumimoji="1" lang="ja-JP" altLang="ja-JP" sz="1100">
              <a:solidFill>
                <a:schemeClr val="dk1"/>
              </a:solidFill>
              <a:effectLst/>
              <a:latin typeface="+mn-lt"/>
              <a:ea typeface="+mn-ea"/>
              <a:cs typeface="+mn-cs"/>
            </a:rPr>
            <a:t>ことによる。普通建設事業費は住民一人当たり</a:t>
          </a:r>
          <a:r>
            <a:rPr kumimoji="1" lang="en-US" altLang="ja-JP" sz="1100">
              <a:solidFill>
                <a:schemeClr val="dk1"/>
              </a:solidFill>
              <a:effectLst/>
              <a:latin typeface="+mn-lt"/>
              <a:ea typeface="+mn-ea"/>
              <a:cs typeface="+mn-cs"/>
            </a:rPr>
            <a:t>297,975</a:t>
          </a:r>
          <a:r>
            <a:rPr kumimoji="1" lang="ja-JP" altLang="ja-JP" sz="1100">
              <a:solidFill>
                <a:schemeClr val="dk1"/>
              </a:solidFill>
              <a:effectLst/>
              <a:latin typeface="+mn-lt"/>
              <a:ea typeface="+mn-ea"/>
              <a:cs typeface="+mn-cs"/>
            </a:rPr>
            <a:t>円となっており、類似団体平均と比較して</a:t>
          </a:r>
          <a:r>
            <a:rPr kumimoji="1" lang="en-US" altLang="ja-JP" sz="1100">
              <a:solidFill>
                <a:schemeClr val="dk1"/>
              </a:solidFill>
              <a:effectLst/>
              <a:latin typeface="+mn-lt"/>
              <a:ea typeface="+mn-ea"/>
              <a:cs typeface="+mn-cs"/>
            </a:rPr>
            <a:t>15,719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状況となっている。</a:t>
          </a:r>
          <a:r>
            <a:rPr kumimoji="1" lang="ja-JP" altLang="en-US" sz="1100">
              <a:solidFill>
                <a:schemeClr val="dk1"/>
              </a:solidFill>
              <a:effectLst/>
              <a:latin typeface="+mn-lt"/>
              <a:ea typeface="+mn-ea"/>
              <a:cs typeface="+mn-cs"/>
            </a:rPr>
            <a:t>単身者用村営住宅建設</a:t>
          </a:r>
          <a:r>
            <a:rPr kumimoji="1" lang="ja-JP" altLang="ja-JP" sz="1100">
              <a:solidFill>
                <a:schemeClr val="dk1"/>
              </a:solidFill>
              <a:effectLst/>
              <a:latin typeface="+mn-lt"/>
              <a:ea typeface="+mn-ea"/>
              <a:cs typeface="+mn-cs"/>
            </a:rPr>
            <a:t>のため。今後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公共施設等総合管理計画に基づき、不要な新規事業を避けるなど、事業の取捨選択を徹底していくことで、過大な事業費とならないよう注意する。公債費については住民一人当たり</a:t>
          </a:r>
          <a:r>
            <a:rPr kumimoji="1" lang="en-US" altLang="ja-JP" sz="1100">
              <a:solidFill>
                <a:schemeClr val="dk1"/>
              </a:solidFill>
              <a:effectLst/>
              <a:latin typeface="+mn-lt"/>
              <a:ea typeface="+mn-ea"/>
              <a:cs typeface="+mn-cs"/>
            </a:rPr>
            <a:t>164,276</a:t>
          </a:r>
          <a:r>
            <a:rPr kumimoji="1" lang="ja-JP" altLang="ja-JP" sz="1100">
              <a:solidFill>
                <a:schemeClr val="dk1"/>
              </a:solidFill>
              <a:effectLst/>
              <a:latin typeface="+mn-lt"/>
              <a:ea typeface="+mn-ea"/>
              <a:cs typeface="+mn-cs"/>
            </a:rPr>
            <a:t>円となり、類似団体平均と比較して</a:t>
          </a:r>
          <a:r>
            <a:rPr kumimoji="1" lang="en-US" altLang="ja-JP" sz="1100">
              <a:solidFill>
                <a:schemeClr val="dk1"/>
              </a:solidFill>
              <a:effectLst/>
              <a:latin typeface="+mn-lt"/>
              <a:ea typeface="+mn-ea"/>
              <a:cs typeface="+mn-cs"/>
            </a:rPr>
            <a:t>6,806</a:t>
          </a:r>
          <a:r>
            <a:rPr kumimoji="1" lang="ja-JP" altLang="ja-JP" sz="1100">
              <a:solidFill>
                <a:schemeClr val="dk1"/>
              </a:solidFill>
              <a:effectLst/>
              <a:latin typeface="+mn-lt"/>
              <a:ea typeface="+mn-ea"/>
              <a:cs typeface="+mn-cs"/>
            </a:rPr>
            <a:t>円上回っている。地方債を発行する際は交付税措置率の高い地方債を選択しており、公債費充当一般財源に対して基準財政需要額算入額が</a:t>
          </a:r>
          <a:r>
            <a:rPr kumimoji="1" lang="en-US" altLang="ja-JP" sz="1100">
              <a:solidFill>
                <a:schemeClr val="dk1"/>
              </a:solidFill>
              <a:effectLst/>
              <a:latin typeface="+mn-lt"/>
              <a:ea typeface="+mn-ea"/>
              <a:cs typeface="+mn-cs"/>
            </a:rPr>
            <a:t>91.9</a:t>
          </a:r>
          <a:r>
            <a:rPr kumimoji="1" lang="ja-JP" altLang="ja-JP" sz="1100">
              <a:solidFill>
                <a:schemeClr val="dk1"/>
              </a:solidFill>
              <a:effectLst/>
              <a:latin typeface="+mn-lt"/>
              <a:ea typeface="+mn-ea"/>
              <a:cs typeface="+mn-cs"/>
            </a:rPr>
            <a:t>％を占めていることなどから、コストの高さほどの懸念材料ではないと考えるが、公債費負担対策については逐一実施することとする。また、積立金については住民一人当たり</a:t>
          </a:r>
          <a:r>
            <a:rPr kumimoji="1" lang="en-US" altLang="ja-JP" sz="1100">
              <a:solidFill>
                <a:schemeClr val="dk1"/>
              </a:solidFill>
              <a:effectLst/>
              <a:latin typeface="+mn-lt"/>
              <a:ea typeface="+mn-ea"/>
              <a:cs typeface="+mn-cs"/>
            </a:rPr>
            <a:t>2,403</a:t>
          </a:r>
          <a:r>
            <a:rPr kumimoji="1" lang="ja-JP" altLang="ja-JP" sz="1100">
              <a:solidFill>
                <a:schemeClr val="dk1"/>
              </a:solidFill>
              <a:effectLst/>
              <a:latin typeface="+mn-lt"/>
              <a:ea typeface="+mn-ea"/>
              <a:cs typeface="+mn-cs"/>
            </a:rPr>
            <a:t>円と類似団体を</a:t>
          </a:r>
          <a:r>
            <a:rPr kumimoji="1" lang="en-US" altLang="ja-JP" sz="1100">
              <a:solidFill>
                <a:schemeClr val="dk1"/>
              </a:solidFill>
              <a:effectLst/>
              <a:latin typeface="+mn-lt"/>
              <a:ea typeface="+mn-ea"/>
              <a:cs typeface="+mn-cs"/>
            </a:rPr>
            <a:t>116,125</a:t>
          </a:r>
          <a:r>
            <a:rPr kumimoji="1" lang="ja-JP" altLang="ja-JP" sz="1100">
              <a:solidFill>
                <a:schemeClr val="dk1"/>
              </a:solidFill>
              <a:effectLst/>
              <a:latin typeface="+mn-lt"/>
              <a:ea typeface="+mn-ea"/>
              <a:cs typeface="+mn-cs"/>
            </a:rPr>
            <a:t>円大きく下回った。基本路線として基金への不必要な新規積立てを行うことを避けていることが大きな要因である。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3,035
2,791
133.09
4,950,648
3,906,972
758,337
2,615,567
3,802,062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9531</xdr:rowOff>
    </xdr:from>
    <xdr:to>
      <xdr:col>24</xdr:col>
      <xdr:colOff>63500</xdr:colOff>
      <xdr:row>38</xdr:row>
      <xdr:rowOff>24657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24631"/>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24657</xdr:rowOff>
    </xdr:from>
    <xdr:to>
      <xdr:col>19</xdr:col>
      <xdr:colOff>177800</xdr:colOff>
      <xdr:row>38</xdr:row>
      <xdr:rowOff>32982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39757"/>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25800</xdr:rowOff>
    </xdr:from>
    <xdr:to>
      <xdr:col>15</xdr:col>
      <xdr:colOff>50800</xdr:colOff>
      <xdr:row>38</xdr:row>
      <xdr:rowOff>32982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40900"/>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15113</xdr:rowOff>
    </xdr:from>
    <xdr:to>
      <xdr:col>10</xdr:col>
      <xdr:colOff>114300</xdr:colOff>
      <xdr:row>38</xdr:row>
      <xdr:rowOff>25800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30213"/>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130181</xdr:rowOff>
    </xdr:from>
    <xdr:to>
      <xdr:col>24</xdr:col>
      <xdr:colOff>114300</xdr:colOff>
      <xdr:row>38</xdr:row>
      <xdr:rowOff>60331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45108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145307</xdr:rowOff>
    </xdr:from>
    <xdr:to>
      <xdr:col>20</xdr:col>
      <xdr:colOff>38100</xdr:colOff>
      <xdr:row>38</xdr:row>
      <xdr:rowOff>75457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66584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153632</xdr:rowOff>
    </xdr:from>
    <xdr:to>
      <xdr:col>15</xdr:col>
      <xdr:colOff>101600</xdr:colOff>
      <xdr:row>38</xdr:row>
      <xdr:rowOff>83782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74909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9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146450</xdr:rowOff>
    </xdr:from>
    <xdr:to>
      <xdr:col>10</xdr:col>
      <xdr:colOff>165100</xdr:colOff>
      <xdr:row>38</xdr:row>
      <xdr:rowOff>76600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67727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135763</xdr:rowOff>
    </xdr:from>
    <xdr:to>
      <xdr:col>6</xdr:col>
      <xdr:colOff>38100</xdr:colOff>
      <xdr:row>38</xdr:row>
      <xdr:rowOff>65913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57040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33841</xdr:rowOff>
    </xdr:from>
    <xdr:to>
      <xdr:col>24</xdr:col>
      <xdr:colOff>63500</xdr:colOff>
      <xdr:row>58</xdr:row>
      <xdr:rowOff>113803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77941"/>
          <a:ext cx="838200" cy="7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133432</xdr:rowOff>
    </xdr:from>
    <xdr:to>
      <xdr:col>19</xdr:col>
      <xdr:colOff>177800</xdr:colOff>
      <xdr:row>58</xdr:row>
      <xdr:rowOff>113803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06082"/>
          <a:ext cx="889000" cy="15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133432</xdr:rowOff>
    </xdr:from>
    <xdr:to>
      <xdr:col>15</xdr:col>
      <xdr:colOff>50800</xdr:colOff>
      <xdr:row>58</xdr:row>
      <xdr:rowOff>112537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06082"/>
          <a:ext cx="889000" cy="15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112537</xdr:rowOff>
    </xdr:from>
    <xdr:to>
      <xdr:col>10</xdr:col>
      <xdr:colOff>114300</xdr:colOff>
      <xdr:row>58</xdr:row>
      <xdr:rowOff>122435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56637"/>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154491</xdr:rowOff>
    </xdr:from>
    <xdr:to>
      <xdr:col>24</xdr:col>
      <xdr:colOff>114300</xdr:colOff>
      <xdr:row>58</xdr:row>
      <xdr:rowOff>84641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69418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4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63003</xdr:rowOff>
    </xdr:from>
    <xdr:to>
      <xdr:col>20</xdr:col>
      <xdr:colOff>38100</xdr:colOff>
      <xdr:row>58</xdr:row>
      <xdr:rowOff>164603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155730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9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82632</xdr:rowOff>
    </xdr:from>
    <xdr:to>
      <xdr:col>15</xdr:col>
      <xdr:colOff>101600</xdr:colOff>
      <xdr:row>58</xdr:row>
      <xdr:rowOff>12782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3909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4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61737</xdr:rowOff>
    </xdr:from>
    <xdr:to>
      <xdr:col>10</xdr:col>
      <xdr:colOff>165100</xdr:colOff>
      <xdr:row>58</xdr:row>
      <xdr:rowOff>163337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154464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9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71635</xdr:rowOff>
    </xdr:from>
    <xdr:to>
      <xdr:col>6</xdr:col>
      <xdr:colOff>38100</xdr:colOff>
      <xdr:row>59</xdr:row>
      <xdr:rowOff>1785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164362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144977</xdr:rowOff>
    </xdr:from>
    <xdr:to>
      <xdr:col>24</xdr:col>
      <xdr:colOff>63500</xdr:colOff>
      <xdr:row>77</xdr:row>
      <xdr:rowOff>60644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75177"/>
          <a:ext cx="838200" cy="8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144977</xdr:rowOff>
    </xdr:from>
    <xdr:to>
      <xdr:col>19</xdr:col>
      <xdr:colOff>177800</xdr:colOff>
      <xdr:row>77</xdr:row>
      <xdr:rowOff>107672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75177"/>
          <a:ext cx="889000" cy="1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107672</xdr:rowOff>
    </xdr:from>
    <xdr:to>
      <xdr:col>15</xdr:col>
      <xdr:colOff>50800</xdr:colOff>
      <xdr:row>77</xdr:row>
      <xdr:rowOff>151417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9322"/>
          <a:ext cx="889000" cy="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151417</xdr:rowOff>
    </xdr:from>
    <xdr:to>
      <xdr:col>10</xdr:col>
      <xdr:colOff>114300</xdr:colOff>
      <xdr:row>78</xdr:row>
      <xdr:rowOff>16233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53067"/>
          <a:ext cx="889000" cy="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9844</xdr:rowOff>
    </xdr:from>
    <xdr:to>
      <xdr:col>24</xdr:col>
      <xdr:colOff>114300</xdr:colOff>
      <xdr:row>77</xdr:row>
      <xdr:rowOff>111444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159721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8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94177</xdr:rowOff>
    </xdr:from>
    <xdr:to>
      <xdr:col>20</xdr:col>
      <xdr:colOff>38100</xdr:colOff>
      <xdr:row>77</xdr:row>
      <xdr:rowOff>24327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15454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56872</xdr:rowOff>
    </xdr:from>
    <xdr:to>
      <xdr:col>15</xdr:col>
      <xdr:colOff>101600</xdr:colOff>
      <xdr:row>77</xdr:row>
      <xdr:rowOff>158472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149599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100617</xdr:rowOff>
    </xdr:from>
    <xdr:to>
      <xdr:col>10</xdr:col>
      <xdr:colOff>165100</xdr:colOff>
      <xdr:row>78</xdr:row>
      <xdr:rowOff>30767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21894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9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136883</xdr:rowOff>
    </xdr:from>
    <xdr:to>
      <xdr:col>6</xdr:col>
      <xdr:colOff>38100</xdr:colOff>
      <xdr:row>78</xdr:row>
      <xdr:rowOff>67033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58160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149416</xdr:rowOff>
    </xdr:from>
    <xdr:to>
      <xdr:col>24</xdr:col>
      <xdr:colOff>63500</xdr:colOff>
      <xdr:row>97</xdr:row>
      <xdr:rowOff>16811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08616"/>
          <a:ext cx="838200" cy="3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149416</xdr:rowOff>
    </xdr:from>
    <xdr:to>
      <xdr:col>19</xdr:col>
      <xdr:colOff>177800</xdr:colOff>
      <xdr:row>97</xdr:row>
      <xdr:rowOff>53237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08616"/>
          <a:ext cx="889000" cy="7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53237</xdr:rowOff>
    </xdr:from>
    <xdr:to>
      <xdr:col>15</xdr:col>
      <xdr:colOff>50800</xdr:colOff>
      <xdr:row>97</xdr:row>
      <xdr:rowOff>163827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83887"/>
          <a:ext cx="889000" cy="1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163827</xdr:rowOff>
    </xdr:from>
    <xdr:to>
      <xdr:col>10</xdr:col>
      <xdr:colOff>114300</xdr:colOff>
      <xdr:row>98</xdr:row>
      <xdr:rowOff>20217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94477"/>
          <a:ext cx="8890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137461</xdr:rowOff>
    </xdr:from>
    <xdr:to>
      <xdr:col>24</xdr:col>
      <xdr:colOff>114300</xdr:colOff>
      <xdr:row>97</xdr:row>
      <xdr:rowOff>67611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115888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98616</xdr:rowOff>
    </xdr:from>
    <xdr:to>
      <xdr:col>20</xdr:col>
      <xdr:colOff>38100</xdr:colOff>
      <xdr:row>97</xdr:row>
      <xdr:rowOff>28766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45293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3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2437</xdr:rowOff>
    </xdr:from>
    <xdr:to>
      <xdr:col>15</xdr:col>
      <xdr:colOff>101600</xdr:colOff>
      <xdr:row>97</xdr:row>
      <xdr:rowOff>104037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95164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2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113027</xdr:rowOff>
    </xdr:from>
    <xdr:to>
      <xdr:col>10</xdr:col>
      <xdr:colOff>165100</xdr:colOff>
      <xdr:row>98</xdr:row>
      <xdr:rowOff>43177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34304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140867</xdr:rowOff>
    </xdr:from>
    <xdr:to>
      <xdr:col>6</xdr:col>
      <xdr:colOff>38100</xdr:colOff>
      <xdr:row>98</xdr:row>
      <xdr:rowOff>71017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62144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100245</xdr:rowOff>
    </xdr:from>
    <xdr:to>
      <xdr:col>55</xdr:col>
      <xdr:colOff>0</xdr:colOff>
      <xdr:row>58</xdr:row>
      <xdr:rowOff>105575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4345"/>
          <a:ext cx="8382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72911</xdr:rowOff>
    </xdr:from>
    <xdr:to>
      <xdr:col>50</xdr:col>
      <xdr:colOff>114300</xdr:colOff>
      <xdr:row>58</xdr:row>
      <xdr:rowOff>105575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17011"/>
          <a:ext cx="889000" cy="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72911</xdr:rowOff>
    </xdr:from>
    <xdr:to>
      <xdr:col>45</xdr:col>
      <xdr:colOff>177800</xdr:colOff>
      <xdr:row>58</xdr:row>
      <xdr:rowOff>89850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17011"/>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89850</xdr:rowOff>
    </xdr:from>
    <xdr:to>
      <xdr:col>41</xdr:col>
      <xdr:colOff>50800</xdr:colOff>
      <xdr:row>58</xdr:row>
      <xdr:rowOff>100687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33950"/>
          <a:ext cx="8890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49445</xdr:rowOff>
    </xdr:from>
    <xdr:to>
      <xdr:col>55</xdr:col>
      <xdr:colOff>50800</xdr:colOff>
      <xdr:row>58</xdr:row>
      <xdr:rowOff>151045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54775</xdr:rowOff>
    </xdr:from>
    <xdr:to>
      <xdr:col>50</xdr:col>
      <xdr:colOff>165100</xdr:colOff>
      <xdr:row>58</xdr:row>
      <xdr:rowOff>156375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147502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22111</xdr:rowOff>
    </xdr:from>
    <xdr:to>
      <xdr:col>46</xdr:col>
      <xdr:colOff>38100</xdr:colOff>
      <xdr:row>58</xdr:row>
      <xdr:rowOff>123711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114838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5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39050</xdr:rowOff>
    </xdr:from>
    <xdr:to>
      <xdr:col>41</xdr:col>
      <xdr:colOff>101600</xdr:colOff>
      <xdr:row>58</xdr:row>
      <xdr:rowOff>140650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131777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7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49887</xdr:rowOff>
    </xdr:from>
    <xdr:to>
      <xdr:col>36</xdr:col>
      <xdr:colOff>165100</xdr:colOff>
      <xdr:row>58</xdr:row>
      <xdr:rowOff>151487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142614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146064</xdr:rowOff>
    </xdr:from>
    <xdr:to>
      <xdr:col>55</xdr:col>
      <xdr:colOff>0</xdr:colOff>
      <xdr:row>78</xdr:row>
      <xdr:rowOff>5660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47714"/>
          <a:ext cx="8382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144709</xdr:rowOff>
    </xdr:from>
    <xdr:to>
      <xdr:col>50</xdr:col>
      <xdr:colOff>114300</xdr:colOff>
      <xdr:row>77</xdr:row>
      <xdr:rowOff>146064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46359"/>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144709</xdr:rowOff>
    </xdr:from>
    <xdr:to>
      <xdr:col>45</xdr:col>
      <xdr:colOff>177800</xdr:colOff>
      <xdr:row>78</xdr:row>
      <xdr:rowOff>49191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6359"/>
          <a:ext cx="889000" cy="7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49191</xdr:rowOff>
    </xdr:from>
    <xdr:to>
      <xdr:col>41</xdr:col>
      <xdr:colOff>50800</xdr:colOff>
      <xdr:row>78</xdr:row>
      <xdr:rowOff>72583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22291"/>
          <a:ext cx="8890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126310</xdr:rowOff>
    </xdr:from>
    <xdr:to>
      <xdr:col>55</xdr:col>
      <xdr:colOff>50800</xdr:colOff>
      <xdr:row>78</xdr:row>
      <xdr:rowOff>56460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104737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95264</xdr:rowOff>
    </xdr:from>
    <xdr:to>
      <xdr:col>50</xdr:col>
      <xdr:colOff>165100</xdr:colOff>
      <xdr:row>78</xdr:row>
      <xdr:rowOff>25414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41941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93909</xdr:rowOff>
    </xdr:from>
    <xdr:to>
      <xdr:col>46</xdr:col>
      <xdr:colOff>38100</xdr:colOff>
      <xdr:row>78</xdr:row>
      <xdr:rowOff>24059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40586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7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169841</xdr:rowOff>
    </xdr:from>
    <xdr:to>
      <xdr:col>41</xdr:col>
      <xdr:colOff>101600</xdr:colOff>
      <xdr:row>78</xdr:row>
      <xdr:rowOff>99991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91118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6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21783</xdr:rowOff>
    </xdr:from>
    <xdr:to>
      <xdr:col>36</xdr:col>
      <xdr:colOff>165100</xdr:colOff>
      <xdr:row>78</xdr:row>
      <xdr:rowOff>123383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114510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38271</xdr:rowOff>
    </xdr:from>
    <xdr:to>
      <xdr:col>55</xdr:col>
      <xdr:colOff>0</xdr:colOff>
      <xdr:row>97</xdr:row>
      <xdr:rowOff>26577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97471"/>
          <a:ext cx="838200" cy="1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147724</xdr:rowOff>
    </xdr:from>
    <xdr:to>
      <xdr:col>50</xdr:col>
      <xdr:colOff>114300</xdr:colOff>
      <xdr:row>97</xdr:row>
      <xdr:rowOff>26577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06924"/>
          <a:ext cx="889000" cy="5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50383</xdr:rowOff>
    </xdr:from>
    <xdr:to>
      <xdr:col>45</xdr:col>
      <xdr:colOff>177800</xdr:colOff>
      <xdr:row>96</xdr:row>
      <xdr:rowOff>147724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09583"/>
          <a:ext cx="889000" cy="9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50383</xdr:rowOff>
    </xdr:from>
    <xdr:to>
      <xdr:col>41</xdr:col>
      <xdr:colOff>50800</xdr:colOff>
      <xdr:row>96</xdr:row>
      <xdr:rowOff>111356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09583"/>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158921</xdr:rowOff>
    </xdr:from>
    <xdr:to>
      <xdr:col>55</xdr:col>
      <xdr:colOff>50800</xdr:colOff>
      <xdr:row>96</xdr:row>
      <xdr:rowOff>89071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10348</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9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147227</xdr:rowOff>
    </xdr:from>
    <xdr:to>
      <xdr:col>50</xdr:col>
      <xdr:colOff>165100</xdr:colOff>
      <xdr:row>97</xdr:row>
      <xdr:rowOff>77377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68504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69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96924</xdr:rowOff>
    </xdr:from>
    <xdr:to>
      <xdr:col>46</xdr:col>
      <xdr:colOff>38100</xdr:colOff>
      <xdr:row>97</xdr:row>
      <xdr:rowOff>27074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5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43601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3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171033</xdr:rowOff>
    </xdr:from>
    <xdr:to>
      <xdr:col>41</xdr:col>
      <xdr:colOff>101600</xdr:colOff>
      <xdr:row>96</xdr:row>
      <xdr:rowOff>101183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117710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3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60556</xdr:rowOff>
    </xdr:from>
    <xdr:to>
      <xdr:col>36</xdr:col>
      <xdr:colOff>165100</xdr:colOff>
      <xdr:row>96</xdr:row>
      <xdr:rowOff>162156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7233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9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51739</xdr:rowOff>
    </xdr:from>
    <xdr:to>
      <xdr:col>85</xdr:col>
      <xdr:colOff>127000</xdr:colOff>
      <xdr:row>38</xdr:row>
      <xdr:rowOff>61585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66839"/>
          <a:ext cx="8382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51739</xdr:rowOff>
    </xdr:from>
    <xdr:to>
      <xdr:col>81</xdr:col>
      <xdr:colOff>50800</xdr:colOff>
      <xdr:row>38</xdr:row>
      <xdr:rowOff>58399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66839"/>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12333</xdr:rowOff>
    </xdr:from>
    <xdr:to>
      <xdr:col>76</xdr:col>
      <xdr:colOff>114300</xdr:colOff>
      <xdr:row>38</xdr:row>
      <xdr:rowOff>58399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27433"/>
          <a:ext cx="889000" cy="4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6385</xdr:rowOff>
    </xdr:from>
    <xdr:to>
      <xdr:col>71</xdr:col>
      <xdr:colOff>177800</xdr:colOff>
      <xdr:row>38</xdr:row>
      <xdr:rowOff>12333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21485"/>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10785</xdr:rowOff>
    </xdr:from>
    <xdr:to>
      <xdr:col>85</xdr:col>
      <xdr:colOff>177800</xdr:colOff>
      <xdr:row>38</xdr:row>
      <xdr:rowOff>112385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xdr:rowOff>
    </xdr:from>
    <xdr:to>
      <xdr:col>81</xdr:col>
      <xdr:colOff>101600</xdr:colOff>
      <xdr:row>38</xdr:row>
      <xdr:rowOff>102539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93666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7599</xdr:rowOff>
    </xdr:from>
    <xdr:to>
      <xdr:col>76</xdr:col>
      <xdr:colOff>165100</xdr:colOff>
      <xdr:row>38</xdr:row>
      <xdr:rowOff>109199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100326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132983</xdr:rowOff>
    </xdr:from>
    <xdr:to>
      <xdr:col>72</xdr:col>
      <xdr:colOff>38100</xdr:colOff>
      <xdr:row>38</xdr:row>
      <xdr:rowOff>63133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127035</xdr:rowOff>
    </xdr:from>
    <xdr:to>
      <xdr:col>67</xdr:col>
      <xdr:colOff>101600</xdr:colOff>
      <xdr:row>38</xdr:row>
      <xdr:rowOff>57185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73712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4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10480</xdr:rowOff>
    </xdr:from>
    <xdr:to>
      <xdr:col>85</xdr:col>
      <xdr:colOff>127000</xdr:colOff>
      <xdr:row>58</xdr:row>
      <xdr:rowOff>19948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54580"/>
          <a:ext cx="8382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154636</xdr:rowOff>
    </xdr:from>
    <xdr:to>
      <xdr:col>81</xdr:col>
      <xdr:colOff>50800</xdr:colOff>
      <xdr:row>58</xdr:row>
      <xdr:rowOff>19948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27286"/>
          <a:ext cx="889000" cy="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154636</xdr:rowOff>
    </xdr:from>
    <xdr:to>
      <xdr:col>76</xdr:col>
      <xdr:colOff>114300</xdr:colOff>
      <xdr:row>58</xdr:row>
      <xdr:rowOff>34679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27286"/>
          <a:ext cx="8890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27822</xdr:rowOff>
    </xdr:from>
    <xdr:to>
      <xdr:col>71</xdr:col>
      <xdr:colOff>177800</xdr:colOff>
      <xdr:row>58</xdr:row>
      <xdr:rowOff>34679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7192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131130</xdr:rowOff>
    </xdr:from>
    <xdr:to>
      <xdr:col>85</xdr:col>
      <xdr:colOff>177800</xdr:colOff>
      <xdr:row>58</xdr:row>
      <xdr:rowOff>61280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53430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2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140598</xdr:rowOff>
    </xdr:from>
    <xdr:to>
      <xdr:col>81</xdr:col>
      <xdr:colOff>101600</xdr:colOff>
      <xdr:row>58</xdr:row>
      <xdr:rowOff>70748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61875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0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103836</xdr:rowOff>
    </xdr:from>
    <xdr:to>
      <xdr:col>76</xdr:col>
      <xdr:colOff>165100</xdr:colOff>
      <xdr:row>58</xdr:row>
      <xdr:rowOff>33986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25113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6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155329</xdr:rowOff>
    </xdr:from>
    <xdr:to>
      <xdr:col>72</xdr:col>
      <xdr:colOff>38100</xdr:colOff>
      <xdr:row>58</xdr:row>
      <xdr:rowOff>85479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76606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148472</xdr:rowOff>
    </xdr:from>
    <xdr:to>
      <xdr:col>67</xdr:col>
      <xdr:colOff>101600</xdr:colOff>
      <xdr:row>58</xdr:row>
      <xdr:rowOff>78622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69749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1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170173</xdr:rowOff>
    </xdr:from>
    <xdr:to>
      <xdr:col>85</xdr:col>
      <xdr:colOff>127000</xdr:colOff>
      <xdr:row>79</xdr:row>
      <xdr:rowOff>24743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43273"/>
          <a:ext cx="838200" cy="2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107409</xdr:rowOff>
    </xdr:from>
    <xdr:to>
      <xdr:col>81</xdr:col>
      <xdr:colOff>50800</xdr:colOff>
      <xdr:row>79</xdr:row>
      <xdr:rowOff>24743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80509"/>
          <a:ext cx="889000" cy="8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35485</xdr:rowOff>
    </xdr:from>
    <xdr:to>
      <xdr:col>76</xdr:col>
      <xdr:colOff>114300</xdr:colOff>
      <xdr:row>78</xdr:row>
      <xdr:rowOff>107409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08585"/>
          <a:ext cx="889000" cy="7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35485</xdr:rowOff>
    </xdr:from>
    <xdr:to>
      <xdr:col>71</xdr:col>
      <xdr:colOff>177800</xdr:colOff>
      <xdr:row>79</xdr:row>
      <xdr:rowOff>2040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08585"/>
          <a:ext cx="889000" cy="1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119373</xdr:rowOff>
    </xdr:from>
    <xdr:to>
      <xdr:col>85</xdr:col>
      <xdr:colOff>177800</xdr:colOff>
      <xdr:row>79</xdr:row>
      <xdr:rowOff>49523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145393</xdr:rowOff>
    </xdr:from>
    <xdr:to>
      <xdr:col>81</xdr:col>
      <xdr:colOff>101600</xdr:colOff>
      <xdr:row>79</xdr:row>
      <xdr:rowOff>75543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66670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56609</xdr:rowOff>
    </xdr:from>
    <xdr:to>
      <xdr:col>76</xdr:col>
      <xdr:colOff>165100</xdr:colOff>
      <xdr:row>78</xdr:row>
      <xdr:rowOff>158209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156135</xdr:rowOff>
    </xdr:from>
    <xdr:to>
      <xdr:col>72</xdr:col>
      <xdr:colOff>38100</xdr:colOff>
      <xdr:row>78</xdr:row>
      <xdr:rowOff>86285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102812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122690</xdr:rowOff>
    </xdr:from>
    <xdr:to>
      <xdr:col>67</xdr:col>
      <xdr:colOff>101600</xdr:colOff>
      <xdr:row>79</xdr:row>
      <xdr:rowOff>52840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69367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20428</xdr:rowOff>
    </xdr:from>
    <xdr:to>
      <xdr:col>85</xdr:col>
      <xdr:colOff>127000</xdr:colOff>
      <xdr:row>97</xdr:row>
      <xdr:rowOff>74405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51078"/>
          <a:ext cx="838200" cy="5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20428</xdr:rowOff>
    </xdr:from>
    <xdr:to>
      <xdr:col>81</xdr:col>
      <xdr:colOff>50800</xdr:colOff>
      <xdr:row>97</xdr:row>
      <xdr:rowOff>109829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51078"/>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109829</xdr:rowOff>
    </xdr:from>
    <xdr:to>
      <xdr:col>76</xdr:col>
      <xdr:colOff>114300</xdr:colOff>
      <xdr:row>97</xdr:row>
      <xdr:rowOff>133990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40479"/>
          <a:ext cx="889000" cy="2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56722</xdr:rowOff>
    </xdr:from>
    <xdr:to>
      <xdr:col>71</xdr:col>
      <xdr:colOff>177800</xdr:colOff>
      <xdr:row>97</xdr:row>
      <xdr:rowOff>133990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87372"/>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23605</xdr:rowOff>
    </xdr:from>
    <xdr:to>
      <xdr:col>85</xdr:col>
      <xdr:colOff>177800</xdr:colOff>
      <xdr:row>97</xdr:row>
      <xdr:rowOff>125205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2032</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3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141078</xdr:rowOff>
    </xdr:from>
    <xdr:to>
      <xdr:col>81</xdr:col>
      <xdr:colOff>101600</xdr:colOff>
      <xdr:row>97</xdr:row>
      <xdr:rowOff>71228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87755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7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59029</xdr:rowOff>
    </xdr:from>
    <xdr:to>
      <xdr:col>76</xdr:col>
      <xdr:colOff>165100</xdr:colOff>
      <xdr:row>97</xdr:row>
      <xdr:rowOff>160629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151756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8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83190</xdr:rowOff>
    </xdr:from>
    <xdr:to>
      <xdr:col>72</xdr:col>
      <xdr:colOff>38100</xdr:colOff>
      <xdr:row>98</xdr:row>
      <xdr:rowOff>13340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4467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0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5922</xdr:rowOff>
    </xdr:from>
    <xdr:to>
      <xdr:col>67</xdr:col>
      <xdr:colOff>101600</xdr:colOff>
      <xdr:row>97</xdr:row>
      <xdr:rowOff>107522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124049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1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物価高騰対策</a:t>
          </a:r>
          <a:r>
            <a:rPr kumimoji="1" lang="ja-JP" altLang="ja-JP" sz="1100">
              <a:solidFill>
                <a:schemeClr val="dk1"/>
              </a:solidFill>
              <a:effectLst/>
              <a:latin typeface="+mn-lt"/>
              <a:ea typeface="+mn-ea"/>
              <a:cs typeface="+mn-cs"/>
            </a:rPr>
            <a:t>特別定額給付金事業（</a:t>
          </a:r>
          <a:r>
            <a:rPr kumimoji="1" lang="en-US" altLang="ja-JP" sz="1100">
              <a:solidFill>
                <a:schemeClr val="dk1"/>
              </a:solidFill>
              <a:effectLst/>
              <a:latin typeface="+mn-lt"/>
              <a:ea typeface="+mn-ea"/>
              <a:cs typeface="+mn-cs"/>
            </a:rPr>
            <a:t>153,834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実施などで</a:t>
          </a:r>
          <a:r>
            <a:rPr kumimoji="1" lang="en-US" altLang="ja-JP" sz="1100">
              <a:solidFill>
                <a:schemeClr val="dk1"/>
              </a:solidFill>
              <a:effectLst/>
              <a:latin typeface="+mn-lt"/>
              <a:ea typeface="+mn-ea"/>
              <a:cs typeface="+mn-cs"/>
            </a:rPr>
            <a:t>104,938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民生費では、新型コロナ対策による給付事業の完了により</a:t>
          </a:r>
          <a:r>
            <a:rPr kumimoji="1" lang="en-US" altLang="ja-JP" sz="1100">
              <a:solidFill>
                <a:schemeClr val="dk1"/>
              </a:solidFill>
              <a:effectLst/>
              <a:latin typeface="+mn-lt"/>
              <a:ea typeface="+mn-ea"/>
              <a:cs typeface="+mn-cs"/>
            </a:rPr>
            <a:t>26,676</a:t>
          </a:r>
          <a:r>
            <a:rPr kumimoji="1" lang="ja-JP" altLang="en-US" sz="1100">
              <a:solidFill>
                <a:schemeClr val="dk1"/>
              </a:solidFill>
              <a:effectLst/>
              <a:latin typeface="+mn-lt"/>
              <a:ea typeface="+mn-ea"/>
              <a:cs typeface="+mn-cs"/>
            </a:rPr>
            <a:t>円の減少となった。土木費では、単身者用村営住宅の建設（</a:t>
          </a:r>
          <a:r>
            <a:rPr kumimoji="1" lang="en-US" altLang="ja-JP" sz="1100">
              <a:solidFill>
                <a:schemeClr val="dk1"/>
              </a:solidFill>
              <a:effectLst/>
              <a:latin typeface="+mn-lt"/>
              <a:ea typeface="+mn-ea"/>
              <a:cs typeface="+mn-cs"/>
            </a:rPr>
            <a:t>161,117</a:t>
          </a:r>
          <a:r>
            <a:rPr kumimoji="1" lang="ja-JP" altLang="en-US" sz="1100">
              <a:solidFill>
                <a:schemeClr val="dk1"/>
              </a:solidFill>
              <a:effectLst/>
              <a:latin typeface="+mn-lt"/>
              <a:ea typeface="+mn-ea"/>
              <a:cs typeface="+mn-cs"/>
            </a:rPr>
            <a:t>千円）や村営住宅改修工事（</a:t>
          </a:r>
          <a:r>
            <a:rPr kumimoji="1" lang="en-US" altLang="ja-JP" sz="1100">
              <a:solidFill>
                <a:schemeClr val="dk1"/>
              </a:solidFill>
              <a:effectLst/>
              <a:latin typeface="+mn-lt"/>
              <a:ea typeface="+mn-ea"/>
              <a:cs typeface="+mn-cs"/>
            </a:rPr>
            <a:t>28,985</a:t>
          </a:r>
          <a:r>
            <a:rPr kumimoji="1" lang="ja-JP" altLang="en-US" sz="1100">
              <a:solidFill>
                <a:schemeClr val="dk1"/>
              </a:solidFill>
              <a:effectLst/>
              <a:latin typeface="+mn-lt"/>
              <a:ea typeface="+mn-ea"/>
              <a:cs typeface="+mn-cs"/>
            </a:rPr>
            <a:t>千円）の実施により</a:t>
          </a:r>
          <a:r>
            <a:rPr kumimoji="1" lang="en-US" altLang="ja-JP" sz="1100">
              <a:solidFill>
                <a:schemeClr val="dk1"/>
              </a:solidFill>
              <a:effectLst/>
              <a:latin typeface="+mn-lt"/>
              <a:ea typeface="+mn-ea"/>
              <a:cs typeface="+mn-cs"/>
            </a:rPr>
            <a:t>55,908</a:t>
          </a:r>
          <a:r>
            <a:rPr kumimoji="1" lang="ja-JP" altLang="en-US" sz="1100">
              <a:solidFill>
                <a:schemeClr val="dk1"/>
              </a:solidFill>
              <a:effectLst/>
              <a:latin typeface="+mn-lt"/>
              <a:ea typeface="+mn-ea"/>
              <a:cs typeface="+mn-cs"/>
            </a:rPr>
            <a:t>円の増加となった。災害復旧費は令和元年発生災害の</a:t>
          </a:r>
          <a:r>
            <a:rPr kumimoji="1" lang="ja-JP" altLang="ja-JP" sz="1100">
              <a:solidFill>
                <a:schemeClr val="dk1"/>
              </a:solidFill>
              <a:effectLst/>
              <a:latin typeface="+mn-lt"/>
              <a:ea typeface="+mn-ea"/>
              <a:cs typeface="+mn-cs"/>
            </a:rPr>
            <a:t>復旧事業</a:t>
          </a:r>
          <a:r>
            <a:rPr kumimoji="1" lang="ja-JP" altLang="en-US" sz="1100">
              <a:solidFill>
                <a:schemeClr val="dk1"/>
              </a:solidFill>
              <a:effectLst/>
              <a:latin typeface="+mn-lt"/>
              <a:ea typeface="+mn-ea"/>
              <a:cs typeface="+mn-cs"/>
            </a:rPr>
            <a:t>が完了したことにより</a:t>
          </a:r>
          <a:r>
            <a:rPr kumimoji="1" lang="en-US" altLang="ja-JP" sz="1100">
              <a:solidFill>
                <a:schemeClr val="dk1"/>
              </a:solidFill>
              <a:effectLst/>
              <a:latin typeface="+mn-lt"/>
              <a:ea typeface="+mn-ea"/>
              <a:cs typeface="+mn-cs"/>
            </a:rPr>
            <a:t>13,659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は利子積立以外の新規積立は無いため、財政調整基金の残高の増減はほぼ無い。実質収支額においては赤字がないため、全てプラスの比較的安定した数値となっているが、実質単年度収支については、単年度収支額や繰上償還金の有無等により、比率の増減が大きくなってい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原油高・物価高騰</a:t>
          </a:r>
          <a:r>
            <a:rPr kumimoji="1" lang="ja-JP" altLang="ja-JP" sz="1100">
              <a:solidFill>
                <a:schemeClr val="dk1"/>
              </a:solidFill>
              <a:effectLst/>
              <a:latin typeface="+mn-lt"/>
              <a:ea typeface="+mn-ea"/>
              <a:cs typeface="+mn-cs"/>
            </a:rPr>
            <a:t>対策などで臨時財政需要があったが国県補助金等も増加したため、高い水準となった。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年度において、全ての会計において赤字額は発生していない。</a:t>
          </a:r>
          <a:endParaRPr lang="ja-JP" altLang="ja-JP" sz="1400">
            <a:effectLst/>
          </a:endParaRPr>
        </a:p>
        <a:p>
          <a:r>
            <a:rPr kumimoji="1" lang="ja-JP" altLang="ja-JP" sz="1100">
              <a:solidFill>
                <a:schemeClr val="dk1"/>
              </a:solidFill>
              <a:effectLst/>
              <a:latin typeface="+mn-lt"/>
              <a:ea typeface="+mn-ea"/>
              <a:cs typeface="+mn-cs"/>
            </a:rPr>
            <a:t>今後も赤字額が発生しないよう健全な財政運営に努める。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繰上償還や以前の借入利率の高い地方債の償還終了等により年々減少してきたが、令和元年度より増加に転じた。これは、大型事業に充当するため借り入れた辺地対策事業債の元金償還額が年々増加していることが大きな要因であり、今後も近年借り入れた辺地対策事業債の元金償還が始まるため、増加することが予想される。</a:t>
          </a:r>
          <a:endParaRPr lang="ja-JP" altLang="ja-JP" sz="1400">
            <a:effectLst/>
          </a:endParaRPr>
        </a:p>
        <a:p>
          <a:r>
            <a:rPr kumimoji="1" lang="ja-JP" altLang="ja-JP" sz="1100">
              <a:solidFill>
                <a:schemeClr val="dk1"/>
              </a:solidFill>
              <a:effectLst/>
              <a:latin typeface="+mn-lt"/>
              <a:ea typeface="+mn-ea"/>
              <a:cs typeface="+mn-cs"/>
            </a:rPr>
            <a:t>実質公債費比率の分子の数値が小さいのは、交付税措置率の高い地方債を借入れしていることや、計画的な繰上償還の実施が影響している。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繰上償還や新たな起債発行額の抑制等により地方債の現在高は減少を続けてきたが、大型の公共事業の実施に伴う起債の発行により、平成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年度からは地方債の現在高が増加してきた。近年は増減を繰り返しており、令和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臨財債の発行が抑制（△</a:t>
          </a:r>
          <a:r>
            <a:rPr kumimoji="1" lang="en-US" altLang="ja-JP" sz="1100">
              <a:solidFill>
                <a:schemeClr val="dk1"/>
              </a:solidFill>
              <a:effectLst/>
              <a:latin typeface="+mn-lt"/>
              <a:ea typeface="+mn-ea"/>
              <a:cs typeface="+mn-cs"/>
            </a:rPr>
            <a:t>76</a:t>
          </a:r>
          <a:r>
            <a:rPr kumimoji="1" lang="ja-JP" altLang="en-US" sz="1100">
              <a:solidFill>
                <a:schemeClr val="dk1"/>
              </a:solidFill>
              <a:effectLst/>
              <a:latin typeface="+mn-lt"/>
              <a:ea typeface="+mn-ea"/>
              <a:cs typeface="+mn-cs"/>
            </a:rPr>
            <a:t>百万円）されているため</a:t>
          </a:r>
          <a:r>
            <a:rPr kumimoji="1" lang="ja-JP" altLang="ja-JP" sz="1100">
              <a:solidFill>
                <a:schemeClr val="dk1"/>
              </a:solidFill>
              <a:effectLst/>
              <a:latin typeface="+mn-lt"/>
              <a:ea typeface="+mn-ea"/>
              <a:cs typeface="+mn-cs"/>
            </a:rPr>
            <a:t>減少している。今後は辺地対策事業債</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を活用した事業等の計画があるため、増加が予想される。</a:t>
          </a:r>
          <a:endParaRPr lang="ja-JP" altLang="ja-JP" sz="1400">
            <a:effectLst/>
          </a:endParaRPr>
        </a:p>
        <a:p>
          <a:r>
            <a:rPr kumimoji="1" lang="ja-JP" altLang="ja-JP" sz="1100">
              <a:solidFill>
                <a:schemeClr val="dk1"/>
              </a:solidFill>
              <a:effectLst/>
              <a:latin typeface="+mn-lt"/>
              <a:ea typeface="+mn-ea"/>
              <a:cs typeface="+mn-cs"/>
            </a:rPr>
            <a:t>その一方で基金の新規積立により充当可能基金が増加してきたことや、</a:t>
          </a:r>
          <a:r>
            <a:rPr kumimoji="1" lang="ja-JP" altLang="en-US" sz="1100">
              <a:solidFill>
                <a:schemeClr val="dk1"/>
              </a:solidFill>
              <a:effectLst/>
              <a:latin typeface="+mn-lt"/>
              <a:ea typeface="+mn-ea"/>
              <a:cs typeface="+mn-cs"/>
            </a:rPr>
            <a:t>過去に</a:t>
          </a:r>
          <a:r>
            <a:rPr kumimoji="1" lang="ja-JP" altLang="ja-JP" sz="1100">
              <a:solidFill>
                <a:schemeClr val="dk1"/>
              </a:solidFill>
              <a:effectLst/>
              <a:latin typeface="+mn-lt"/>
              <a:ea typeface="+mn-ea"/>
              <a:cs typeface="+mn-cs"/>
            </a:rPr>
            <a:t>交付税措置率の高い地方債を中心に起債発行して</a:t>
          </a:r>
          <a:r>
            <a:rPr kumimoji="1" lang="ja-JP" altLang="en-US" sz="1100">
              <a:solidFill>
                <a:schemeClr val="dk1"/>
              </a:solidFill>
              <a:effectLst/>
              <a:latin typeface="+mn-lt"/>
              <a:ea typeface="+mn-ea"/>
              <a:cs typeface="+mn-cs"/>
            </a:rPr>
            <a:t>きたため、</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は高い水準にあり</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低い数値</a:t>
          </a:r>
          <a:r>
            <a:rPr kumimoji="1" lang="ja-JP" altLang="en-US" sz="1100">
              <a:solidFill>
                <a:schemeClr val="dk1"/>
              </a:solidFill>
              <a:effectLst/>
              <a:latin typeface="+mn-lt"/>
              <a:ea typeface="+mn-ea"/>
              <a:cs typeface="+mn-cs"/>
            </a:rPr>
            <a:t>を維持している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しかしながら、地方債の現在高の増加傾向は看過できない問題であるため、実施事業を選定し過度な地方債発行とならないよう注意する必要がある。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年度において、新規に地域防災情報等提供施設整備基金へ</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百万円を積立てしたほか、基金利子として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百万円積立し、前年度末と比較して</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短期的には、利息の再積立により微増していく予定だが、今後、小中学校統合に伴う学校教育施設整備や中部横断自動車道に係る接続道路や周辺整備事業へ基金充当を計画しているため、地域振興基金を中心に取り崩しを予定しており、中長期的には減少すると見込んで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地域振興基金：魅力ある地域づくりに資するための地域振興事業に必要となる費用の財源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広域的行政施設整備基金：行政区を超えた広域的行政施設の老朽化や不足のための施設整備のための財源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社会教育施設基金：社会教育施設の整備のための財源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地域防災情報等提供施設整備基金：地域防災情報等提供施設の整備及び健全な運営に必要となる費用の財源</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地域振興基金：基金利子の再積立（</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百万円）による増加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広域的行政施設整備基金：基金利子の再積立（</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百万円）による増加</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基本財産</a:t>
          </a:r>
          <a:r>
            <a:rPr kumimoji="1" lang="ja-JP" altLang="ja-JP" sz="1100" b="0" i="0" baseline="0">
              <a:solidFill>
                <a:schemeClr val="dk1"/>
              </a:solidFill>
              <a:effectLst/>
              <a:latin typeface="+mn-lt"/>
              <a:ea typeface="+mn-ea"/>
              <a:cs typeface="+mn-cs"/>
            </a:rPr>
            <a:t>基金：基金利子の再積立（</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百万円）による増加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社会教育施設基金：基金利子の再積立（</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百万円）による増加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地域防災情報等提供施設整備基金：施設加入金の新規積立（</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百万円）と基金利子の再積立（</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百万円）による増加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地域振興基金：小中学校統合に伴う学校教育施設整備や中部横断自動車道に係る接続道路及び周辺整備事業に充当する予定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地域防災情報等提供施設整備基金：施設の新規加入金を毎年度新規積立する予定であるため、毎年度概ね</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百万円づつ増加する見込み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基金利子の再積立（</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百万円）による増加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年度ごとの事業量変動や、大規模災害の発生等の緊急を要する財政需要に対応するため、標準財政規模の</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割を目途に積み立てることとしている。現在の残高（</a:t>
          </a:r>
          <a:r>
            <a:rPr kumimoji="1" lang="en-US" altLang="ja-JP" sz="1100" b="0" i="0" baseline="0">
              <a:solidFill>
                <a:schemeClr val="dk1"/>
              </a:solidFill>
              <a:effectLst/>
              <a:latin typeface="+mn-lt"/>
              <a:ea typeface="+mn-ea"/>
              <a:cs typeface="+mn-cs"/>
            </a:rPr>
            <a:t>656,306</a:t>
          </a:r>
          <a:r>
            <a:rPr kumimoji="1" lang="ja-JP" altLang="ja-JP" sz="1100" b="0" i="0" baseline="0">
              <a:solidFill>
                <a:schemeClr val="dk1"/>
              </a:solidFill>
              <a:effectLst/>
              <a:latin typeface="+mn-lt"/>
              <a:ea typeface="+mn-ea"/>
              <a:cs typeface="+mn-cs"/>
            </a:rPr>
            <a:t>千円）は標準財政規模（</a:t>
          </a:r>
          <a:r>
            <a:rPr kumimoji="1" lang="en-US" altLang="ja-JP" sz="1100" b="0" i="0" baseline="0">
              <a:solidFill>
                <a:schemeClr val="dk1"/>
              </a:solidFill>
              <a:effectLst/>
              <a:latin typeface="+mn-lt"/>
              <a:ea typeface="+mn-ea"/>
              <a:cs typeface="+mn-cs"/>
            </a:rPr>
            <a:t>2,615,567</a:t>
          </a:r>
          <a:r>
            <a:rPr kumimoji="1" lang="ja-JP" altLang="ja-JP" sz="1100" b="0" i="0" baseline="0">
              <a:solidFill>
                <a:schemeClr val="dk1"/>
              </a:solidFill>
              <a:effectLst/>
              <a:latin typeface="+mn-lt"/>
              <a:ea typeface="+mn-ea"/>
              <a:cs typeface="+mn-cs"/>
            </a:rPr>
            <a:t>千円）の</a:t>
          </a:r>
          <a:r>
            <a:rPr kumimoji="1" lang="en-US" altLang="ja-JP" sz="1100" b="0" i="0" baseline="0">
              <a:solidFill>
                <a:schemeClr val="dk1"/>
              </a:solidFill>
              <a:effectLst/>
              <a:latin typeface="+mn-lt"/>
              <a:ea typeface="+mn-ea"/>
              <a:cs typeface="+mn-cs"/>
            </a:rPr>
            <a:t>25.1</a:t>
          </a:r>
          <a:r>
            <a:rPr kumimoji="1" lang="ja-JP" altLang="ja-JP" sz="1100" b="0" i="0" baseline="0">
              <a:solidFill>
                <a:schemeClr val="dk1"/>
              </a:solidFill>
              <a:effectLst/>
              <a:latin typeface="+mn-lt"/>
              <a:ea typeface="+mn-ea"/>
              <a:cs typeface="+mn-cs"/>
            </a:rPr>
            <a:t>％であるため、短期的には新規に積み立てる予定はなく、中長期的にも取り崩す予定はないため、減少は見込んでいない。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a:t>
          </a:r>
          <a:r>
            <a:rPr kumimoji="1" lang="ja-JP" altLang="en-US" sz="1100" b="0" i="0" baseline="0">
              <a:solidFill>
                <a:schemeClr val="dk1"/>
              </a:solidFill>
              <a:effectLst/>
              <a:latin typeface="+mn-lt"/>
              <a:ea typeface="+mn-ea"/>
              <a:cs typeface="+mn-cs"/>
            </a:rPr>
            <a:t>建築資材</a:t>
          </a:r>
          <a:r>
            <a:rPr kumimoji="1" lang="ja-JP" altLang="ja-JP" sz="1100" b="0" i="0" baseline="0">
              <a:solidFill>
                <a:schemeClr val="dk1"/>
              </a:solidFill>
              <a:effectLst/>
              <a:latin typeface="+mn-lt"/>
              <a:ea typeface="+mn-ea"/>
              <a:cs typeface="+mn-cs"/>
            </a:rPr>
            <a:t>価格の高騰などの経済状況の変化により臨時的な財政支援が必要となった場合には取り崩す予定としている。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基金利子の再積立（</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百万円）による増加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地方債の償還計画を踏まえ、短期的には新規に積み立てる予定はなく、また中長期的にも取り崩す予定はないため、減少は見込んでいない。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4950648</v>
      </c>
      <c r="BO4" s="371"/>
      <c r="BP4" s="371"/>
      <c r="BQ4" s="371"/>
      <c r="BR4" s="371"/>
      <c r="BS4" s="371"/>
      <c r="BT4" s="371"/>
      <c r="BU4" s="372"/>
      <c r="BV4" s="370">
        <v>4667173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29</v>
      </c>
      <c r="CU4" s="377"/>
      <c r="CV4" s="377"/>
      <c r="CW4" s="377"/>
      <c r="CX4" s="377"/>
      <c r="CY4" s="377"/>
      <c r="CZ4" s="377"/>
      <c r="DA4" s="378"/>
      <c r="DB4" s="376">
        <v>32.700000000000003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3906972</v>
      </c>
      <c r="BO5" s="408"/>
      <c r="BP5" s="408"/>
      <c r="BQ5" s="408"/>
      <c r="BR5" s="408"/>
      <c r="BS5" s="408"/>
      <c r="BT5" s="408"/>
      <c r="BU5" s="409"/>
      <c r="BV5" s="407">
        <v>3617226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73.3</v>
      </c>
      <c r="CU5" s="405"/>
      <c r="CV5" s="405"/>
      <c r="CW5" s="405"/>
      <c r="CX5" s="405"/>
      <c r="CY5" s="405"/>
      <c r="CZ5" s="405"/>
      <c r="DA5" s="406"/>
      <c r="DB5" s="404">
        <v>69.599999999999994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1043676</v>
      </c>
      <c r="BO6" s="408"/>
      <c r="BP6" s="408"/>
      <c r="BQ6" s="408"/>
      <c r="BR6" s="408"/>
      <c r="BS6" s="408"/>
      <c r="BT6" s="408"/>
      <c r="BU6" s="409"/>
      <c r="BV6" s="407">
        <v>1049947</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74.099999999999994</v>
      </c>
      <c r="CU6" s="445"/>
      <c r="CV6" s="445"/>
      <c r="CW6" s="445"/>
      <c r="CX6" s="445"/>
      <c r="CY6" s="445"/>
      <c r="CZ6" s="445"/>
      <c r="DA6" s="446"/>
      <c r="DB6" s="444">
        <v>72.400000000000006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285339</v>
      </c>
      <c r="BO7" s="408"/>
      <c r="BP7" s="408"/>
      <c r="BQ7" s="408"/>
      <c r="BR7" s="408"/>
      <c r="BS7" s="408"/>
      <c r="BT7" s="408"/>
      <c r="BU7" s="409"/>
      <c r="BV7" s="407">
        <v>183527</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2615567</v>
      </c>
      <c r="CU7" s="408"/>
      <c r="CV7" s="408"/>
      <c r="CW7" s="408"/>
      <c r="CX7" s="408"/>
      <c r="CY7" s="408"/>
      <c r="CZ7" s="408"/>
      <c r="DA7" s="409"/>
      <c r="DB7" s="407">
        <v>2648535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104</v>
      </c>
      <c r="AV8" s="440"/>
      <c r="AW8" s="440"/>
      <c r="AX8" s="440"/>
      <c r="AY8" s="441" t="s">
        <v>111</v>
      </c>
      <c r="AZ8" s="442"/>
      <c r="BA8" s="442"/>
      <c r="BB8" s="442"/>
      <c r="BC8" s="442"/>
      <c r="BD8" s="442"/>
      <c r="BE8" s="442"/>
      <c r="BF8" s="442"/>
      <c r="BG8" s="442"/>
      <c r="BH8" s="442"/>
      <c r="BI8" s="442"/>
      <c r="BJ8" s="442"/>
      <c r="BK8" s="442"/>
      <c r="BL8" s="442"/>
      <c r="BM8" s="443"/>
      <c r="BN8" s="407">
        <v>758337</v>
      </c>
      <c r="BO8" s="408"/>
      <c r="BP8" s="408"/>
      <c r="BQ8" s="408"/>
      <c r="BR8" s="408"/>
      <c r="BS8" s="408"/>
      <c r="BT8" s="408"/>
      <c r="BU8" s="409"/>
      <c r="BV8" s="407">
        <v>866420</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0.3</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3242</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-108083</v>
      </c>
      <c r="BO9" s="408"/>
      <c r="BP9" s="408"/>
      <c r="BQ9" s="408"/>
      <c r="BR9" s="408"/>
      <c r="BS9" s="408"/>
      <c r="BT9" s="408"/>
      <c r="BU9" s="409"/>
      <c r="BV9" s="407">
        <v>253742</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12.7</v>
      </c>
      <c r="CU9" s="405"/>
      <c r="CV9" s="405"/>
      <c r="CW9" s="405"/>
      <c r="CX9" s="405"/>
      <c r="CY9" s="405"/>
      <c r="CZ9" s="405"/>
      <c r="DA9" s="406"/>
      <c r="DB9" s="404">
        <v>16.100000000000001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3408</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96</v>
      </c>
      <c r="AV10" s="440"/>
      <c r="AW10" s="440"/>
      <c r="AX10" s="440"/>
      <c r="AY10" s="441" t="s">
        <v>122</v>
      </c>
      <c r="AZ10" s="442"/>
      <c r="BA10" s="442"/>
      <c r="BB10" s="442"/>
      <c r="BC10" s="442"/>
      <c r="BD10" s="442"/>
      <c r="BE10" s="442"/>
      <c r="BF10" s="442"/>
      <c r="BG10" s="442"/>
      <c r="BH10" s="442"/>
      <c r="BI10" s="442"/>
      <c r="BJ10" s="442"/>
      <c r="BK10" s="442"/>
      <c r="BL10" s="442"/>
      <c r="BM10" s="443"/>
      <c r="BN10" s="407">
        <v>205</v>
      </c>
      <c r="BO10" s="408"/>
      <c r="BP10" s="408"/>
      <c r="BQ10" s="408"/>
      <c r="BR10" s="408"/>
      <c r="BS10" s="408"/>
      <c r="BT10" s="408"/>
      <c r="BU10" s="409"/>
      <c r="BV10" s="407">
        <v>266</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110209</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3035</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2791</v>
      </c>
      <c r="S13" s="492"/>
      <c r="T13" s="492"/>
      <c r="U13" s="492"/>
      <c r="V13" s="493"/>
      <c r="W13" s="423" t="s">
        <v>142</v>
      </c>
      <c r="X13" s="424"/>
      <c r="Y13" s="424"/>
      <c r="Z13" s="424"/>
      <c r="AA13" s="424"/>
      <c r="AB13" s="414"/>
      <c r="AC13" s="458">
        <v>1290</v>
      </c>
      <c r="AD13" s="459"/>
      <c r="AE13" s="459"/>
      <c r="AF13" s="459"/>
      <c r="AG13" s="501"/>
      <c r="AH13" s="458">
        <v>1330</v>
      </c>
      <c r="AI13" s="459"/>
      <c r="AJ13" s="459"/>
      <c r="AK13" s="459"/>
      <c r="AL13" s="460"/>
      <c r="AM13" s="436" t="s">
        <v>143</v>
      </c>
      <c r="AN13" s="437"/>
      <c r="AO13" s="437"/>
      <c r="AP13" s="437"/>
      <c r="AQ13" s="437"/>
      <c r="AR13" s="437"/>
      <c r="AS13" s="437"/>
      <c r="AT13" s="438"/>
      <c r="AU13" s="439" t="s">
        <v>127</v>
      </c>
      <c r="AV13" s="440"/>
      <c r="AW13" s="440"/>
      <c r="AX13" s="440"/>
      <c r="AY13" s="441" t="s">
        <v>144</v>
      </c>
      <c r="AZ13" s="442"/>
      <c r="BA13" s="442"/>
      <c r="BB13" s="442"/>
      <c r="BC13" s="442"/>
      <c r="BD13" s="442"/>
      <c r="BE13" s="442"/>
      <c r="BF13" s="442"/>
      <c r="BG13" s="442"/>
      <c r="BH13" s="442"/>
      <c r="BI13" s="442"/>
      <c r="BJ13" s="442"/>
      <c r="BK13" s="442"/>
      <c r="BL13" s="442"/>
      <c r="BM13" s="443"/>
      <c r="BN13" s="407">
        <v>-107878</v>
      </c>
      <c r="BO13" s="408"/>
      <c r="BP13" s="408"/>
      <c r="BQ13" s="408"/>
      <c r="BR13" s="408"/>
      <c r="BS13" s="408"/>
      <c r="BT13" s="408"/>
      <c r="BU13" s="409"/>
      <c r="BV13" s="407">
        <v>364217</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1.8</v>
      </c>
      <c r="CU13" s="405"/>
      <c r="CV13" s="405"/>
      <c r="CW13" s="405"/>
      <c r="CX13" s="405"/>
      <c r="CY13" s="405"/>
      <c r="CZ13" s="405"/>
      <c r="DA13" s="406"/>
      <c r="DB13" s="404">
        <v>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3065</v>
      </c>
      <c r="S14" s="492"/>
      <c r="T14" s="492"/>
      <c r="U14" s="492"/>
      <c r="V14" s="493"/>
      <c r="W14" s="397"/>
      <c r="X14" s="398"/>
      <c r="Y14" s="398"/>
      <c r="Z14" s="398"/>
      <c r="AA14" s="398"/>
      <c r="AB14" s="387"/>
      <c r="AC14" s="494">
        <v>61.3</v>
      </c>
      <c r="AD14" s="495"/>
      <c r="AE14" s="495"/>
      <c r="AF14" s="495"/>
      <c r="AG14" s="496"/>
      <c r="AH14" s="494">
        <v>60.7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148</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2836</v>
      </c>
      <c r="S15" s="492"/>
      <c r="T15" s="492"/>
      <c r="U15" s="492"/>
      <c r="V15" s="493"/>
      <c r="W15" s="423" t="s">
        <v>149</v>
      </c>
      <c r="X15" s="424"/>
      <c r="Y15" s="424"/>
      <c r="Z15" s="424"/>
      <c r="AA15" s="424"/>
      <c r="AB15" s="414"/>
      <c r="AC15" s="458">
        <v>97</v>
      </c>
      <c r="AD15" s="459"/>
      <c r="AE15" s="459"/>
      <c r="AF15" s="459"/>
      <c r="AG15" s="501"/>
      <c r="AH15" s="458">
        <v>105</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676867</v>
      </c>
      <c r="BO15" s="371"/>
      <c r="BP15" s="371"/>
      <c r="BQ15" s="371"/>
      <c r="BR15" s="371"/>
      <c r="BS15" s="371"/>
      <c r="BT15" s="371"/>
      <c r="BU15" s="372"/>
      <c r="BV15" s="370">
        <v>667990</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4.5999999999999996</v>
      </c>
      <c r="AD16" s="495"/>
      <c r="AE16" s="495"/>
      <c r="AF16" s="495"/>
      <c r="AG16" s="496"/>
      <c r="AH16" s="494">
        <v>4.8</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2410425</v>
      </c>
      <c r="BO16" s="408"/>
      <c r="BP16" s="408"/>
      <c r="BQ16" s="408"/>
      <c r="BR16" s="408"/>
      <c r="BS16" s="408"/>
      <c r="BT16" s="408"/>
      <c r="BU16" s="409"/>
      <c r="BV16" s="407">
        <v>2384180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718</v>
      </c>
      <c r="AD17" s="459"/>
      <c r="AE17" s="459"/>
      <c r="AF17" s="459"/>
      <c r="AG17" s="501"/>
      <c r="AH17" s="458">
        <v>757</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851672</v>
      </c>
      <c r="BO17" s="408"/>
      <c r="BP17" s="408"/>
      <c r="BQ17" s="408"/>
      <c r="BR17" s="408"/>
      <c r="BS17" s="408"/>
      <c r="BT17" s="408"/>
      <c r="BU17" s="409"/>
      <c r="BV17" s="407">
        <v>827477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159</v>
      </c>
      <c r="C18" s="450"/>
      <c r="D18" s="450"/>
      <c r="E18" s="533"/>
      <c r="F18" s="533"/>
      <c r="G18" s="533"/>
      <c r="H18" s="533"/>
      <c r="I18" s="533"/>
      <c r="J18" s="533"/>
      <c r="K18" s="533"/>
      <c r="L18" s="534">
        <v>133.09</v>
      </c>
      <c r="M18" s="534"/>
      <c r="N18" s="534"/>
      <c r="O18" s="534"/>
      <c r="P18" s="534"/>
      <c r="Q18" s="534"/>
      <c r="R18" s="535"/>
      <c r="S18" s="535"/>
      <c r="T18" s="535"/>
      <c r="U18" s="535"/>
      <c r="V18" s="536"/>
      <c r="W18" s="425"/>
      <c r="X18" s="426"/>
      <c r="Y18" s="426"/>
      <c r="Z18" s="426"/>
      <c r="AA18" s="426"/>
      <c r="AB18" s="417"/>
      <c r="AC18" s="537">
        <v>34.1</v>
      </c>
      <c r="AD18" s="538"/>
      <c r="AE18" s="538"/>
      <c r="AF18" s="538"/>
      <c r="AG18" s="539"/>
      <c r="AH18" s="537">
        <v>34.5</v>
      </c>
      <c r="AI18" s="538"/>
      <c r="AJ18" s="538"/>
      <c r="AK18" s="538"/>
      <c r="AL18" s="540"/>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1935522</v>
      </c>
      <c r="BO18" s="408"/>
      <c r="BP18" s="408"/>
      <c r="BQ18" s="408"/>
      <c r="BR18" s="408"/>
      <c r="BS18" s="408"/>
      <c r="BT18" s="408"/>
      <c r="BU18" s="409"/>
      <c r="BV18" s="407">
        <v>1889231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161</v>
      </c>
      <c r="C19" s="450"/>
      <c r="D19" s="450"/>
      <c r="E19" s="533"/>
      <c r="F19" s="533"/>
      <c r="G19" s="533"/>
      <c r="H19" s="533"/>
      <c r="I19" s="533"/>
      <c r="J19" s="533"/>
      <c r="K19" s="533"/>
      <c r="L19" s="541">
        <v>24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3937392</v>
      </c>
      <c r="BO19" s="408"/>
      <c r="BP19" s="408"/>
      <c r="BQ19" s="408"/>
      <c r="BR19" s="408"/>
      <c r="BS19" s="408"/>
      <c r="BT19" s="408"/>
      <c r="BU19" s="409"/>
      <c r="BV19" s="407">
        <v>3670430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163</v>
      </c>
      <c r="C20" s="450"/>
      <c r="D20" s="450"/>
      <c r="E20" s="533"/>
      <c r="F20" s="533"/>
      <c r="G20" s="533"/>
      <c r="H20" s="533"/>
      <c r="I20" s="533"/>
      <c r="J20" s="533"/>
      <c r="K20" s="533"/>
      <c r="L20" s="541">
        <v>1075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164</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3802062</v>
      </c>
      <c r="BO22" s="371"/>
      <c r="BP22" s="371"/>
      <c r="BQ22" s="371"/>
      <c r="BR22" s="371"/>
      <c r="BS22" s="371"/>
      <c r="BT22" s="371"/>
      <c r="BU22" s="372"/>
      <c r="BV22" s="370">
        <v>3851523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2824422</v>
      </c>
      <c r="BO23" s="408"/>
      <c r="BP23" s="408"/>
      <c r="BQ23" s="408"/>
      <c r="BR23" s="408"/>
      <c r="BS23" s="408"/>
      <c r="BT23" s="408"/>
      <c r="BU23" s="409"/>
      <c r="BV23" s="407">
        <v>2869324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7450</v>
      </c>
      <c r="R24" s="459"/>
      <c r="S24" s="459"/>
      <c r="T24" s="459"/>
      <c r="U24" s="459"/>
      <c r="V24" s="501"/>
      <c r="W24" s="553"/>
      <c r="X24" s="554"/>
      <c r="Y24" s="555"/>
      <c r="Z24" s="457" t="s">
        <v>174</v>
      </c>
      <c r="AA24" s="437"/>
      <c r="AB24" s="437"/>
      <c r="AC24" s="437"/>
      <c r="AD24" s="437"/>
      <c r="AE24" s="437"/>
      <c r="AF24" s="437"/>
      <c r="AG24" s="438"/>
      <c r="AH24" s="458">
        <v>53</v>
      </c>
      <c r="AI24" s="459"/>
      <c r="AJ24" s="459"/>
      <c r="AK24" s="459"/>
      <c r="AL24" s="501"/>
      <c r="AM24" s="458">
        <v>157304</v>
      </c>
      <c r="AN24" s="459"/>
      <c r="AO24" s="459"/>
      <c r="AP24" s="459"/>
      <c r="AQ24" s="459"/>
      <c r="AR24" s="501"/>
      <c r="AS24" s="458">
        <v>2968</v>
      </c>
      <c r="AT24" s="459"/>
      <c r="AU24" s="459"/>
      <c r="AV24" s="459"/>
      <c r="AW24" s="459"/>
      <c r="AX24" s="460"/>
      <c r="AY24" s="526" t="s">
        <v>175</v>
      </c>
      <c r="AZ24" s="527"/>
      <c r="BA24" s="527"/>
      <c r="BB24" s="527"/>
      <c r="BC24" s="527"/>
      <c r="BD24" s="527"/>
      <c r="BE24" s="527"/>
      <c r="BF24" s="527"/>
      <c r="BG24" s="527"/>
      <c r="BH24" s="527"/>
      <c r="BI24" s="527"/>
      <c r="BJ24" s="527"/>
      <c r="BK24" s="527"/>
      <c r="BL24" s="527"/>
      <c r="BM24" s="528"/>
      <c r="BN24" s="407">
        <v>3146953</v>
      </c>
      <c r="BO24" s="408"/>
      <c r="BP24" s="408"/>
      <c r="BQ24" s="408"/>
      <c r="BR24" s="408"/>
      <c r="BS24" s="408"/>
      <c r="BT24" s="408"/>
      <c r="BU24" s="409"/>
      <c r="BV24" s="407">
        <v>3200559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6010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178</v>
      </c>
      <c r="AN25" s="459"/>
      <c r="AO25" s="459"/>
      <c r="AP25" s="459"/>
      <c r="AQ25" s="459"/>
      <c r="AR25" s="501"/>
      <c r="AS25" s="458" t="s">
        <v>131</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t="s">
        <v>148</v>
      </c>
      <c r="BO25" s="371"/>
      <c r="BP25" s="371"/>
      <c r="BQ25" s="371"/>
      <c r="BR25" s="371"/>
      <c r="BS25" s="371"/>
      <c r="BT25" s="371"/>
      <c r="BU25" s="372"/>
      <c r="BV25" s="370" t="s">
        <v>178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5370</v>
      </c>
      <c r="R26" s="459"/>
      <c r="S26" s="459"/>
      <c r="T26" s="459"/>
      <c r="U26" s="459"/>
      <c r="V26" s="501"/>
      <c r="W26" s="553"/>
      <c r="X26" s="554"/>
      <c r="Y26" s="555"/>
      <c r="Z26" s="457" t="s">
        <v>181</v>
      </c>
      <c r="AA26" s="559"/>
      <c r="AB26" s="559"/>
      <c r="AC26" s="559"/>
      <c r="AD26" s="559"/>
      <c r="AE26" s="559"/>
      <c r="AF26" s="559"/>
      <c r="AG26" s="560"/>
      <c r="AH26" s="458" t="s">
        <v>130</v>
      </c>
      <c r="AI26" s="459"/>
      <c r="AJ26" s="459"/>
      <c r="AK26" s="459"/>
      <c r="AL26" s="501"/>
      <c r="AM26" s="458" t="s">
        <v>131</v>
      </c>
      <c r="AN26" s="459"/>
      <c r="AO26" s="459"/>
      <c r="AP26" s="459"/>
      <c r="AQ26" s="459"/>
      <c r="AR26" s="501"/>
      <c r="AS26" s="458" t="s">
        <v>178</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178</v>
      </c>
      <c r="BO26" s="408"/>
      <c r="BP26" s="408"/>
      <c r="BQ26" s="408"/>
      <c r="BR26" s="408"/>
      <c r="BS26" s="408"/>
      <c r="BT26" s="408"/>
      <c r="BU26" s="409"/>
      <c r="BV26" s="407" t="s">
        <v>178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2540</v>
      </c>
      <c r="R27" s="459"/>
      <c r="S27" s="459"/>
      <c r="T27" s="459"/>
      <c r="U27" s="459"/>
      <c r="V27" s="501"/>
      <c r="W27" s="553"/>
      <c r="X27" s="554"/>
      <c r="Y27" s="555"/>
      <c r="Z27" s="457" t="s">
        <v>184</v>
      </c>
      <c r="AA27" s="437"/>
      <c r="AB27" s="437"/>
      <c r="AC27" s="437"/>
      <c r="AD27" s="437"/>
      <c r="AE27" s="437"/>
      <c r="AF27" s="437"/>
      <c r="AG27" s="438"/>
      <c r="AH27" s="458" t="s">
        <v>178</v>
      </c>
      <c r="AI27" s="459"/>
      <c r="AJ27" s="459"/>
      <c r="AK27" s="459"/>
      <c r="AL27" s="501"/>
      <c r="AM27" s="458" t="s">
        <v>185</v>
      </c>
      <c r="AN27" s="459"/>
      <c r="AO27" s="459"/>
      <c r="AP27" s="459"/>
      <c r="AQ27" s="459"/>
      <c r="AR27" s="501"/>
      <c r="AS27" s="458" t="s">
        <v>178</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9">
        <v>104278</v>
      </c>
      <c r="BO27" s="530"/>
      <c r="BP27" s="530"/>
      <c r="BQ27" s="530"/>
      <c r="BR27" s="530"/>
      <c r="BS27" s="530"/>
      <c r="BT27" s="530"/>
      <c r="BU27" s="531"/>
      <c r="BV27" s="529">
        <v>104255</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1770</v>
      </c>
      <c r="R28" s="459"/>
      <c r="S28" s="459"/>
      <c r="T28" s="459"/>
      <c r="U28" s="459"/>
      <c r="V28" s="501"/>
      <c r="W28" s="553"/>
      <c r="X28" s="554"/>
      <c r="Y28" s="555"/>
      <c r="Z28" s="457" t="s">
        <v>188</v>
      </c>
      <c r="AA28" s="437"/>
      <c r="AB28" s="437"/>
      <c r="AC28" s="437"/>
      <c r="AD28" s="437"/>
      <c r="AE28" s="437"/>
      <c r="AF28" s="437"/>
      <c r="AG28" s="438"/>
      <c r="AH28" s="458">
        <v>4</v>
      </c>
      <c r="AI28" s="459"/>
      <c r="AJ28" s="459"/>
      <c r="AK28" s="459"/>
      <c r="AL28" s="501"/>
      <c r="AM28" s="458">
        <v>11724</v>
      </c>
      <c r="AN28" s="459"/>
      <c r="AO28" s="459"/>
      <c r="AP28" s="459"/>
      <c r="AQ28" s="459"/>
      <c r="AR28" s="501"/>
      <c r="AS28" s="458">
        <v>2931</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656306</v>
      </c>
      <c r="BO28" s="371"/>
      <c r="BP28" s="371"/>
      <c r="BQ28" s="371"/>
      <c r="BR28" s="371"/>
      <c r="BS28" s="371"/>
      <c r="BT28" s="371"/>
      <c r="BU28" s="372"/>
      <c r="BV28" s="370">
        <v>656101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6</v>
      </c>
      <c r="M29" s="459"/>
      <c r="N29" s="459"/>
      <c r="O29" s="459"/>
      <c r="P29" s="501"/>
      <c r="Q29" s="458">
        <v>1600</v>
      </c>
      <c r="R29" s="459"/>
      <c r="S29" s="459"/>
      <c r="T29" s="459"/>
      <c r="U29" s="459"/>
      <c r="V29" s="501"/>
      <c r="W29" s="556"/>
      <c r="X29" s="557"/>
      <c r="Y29" s="558"/>
      <c r="Z29" s="457" t="s">
        <v>191</v>
      </c>
      <c r="AA29" s="437"/>
      <c r="AB29" s="437"/>
      <c r="AC29" s="437"/>
      <c r="AD29" s="437"/>
      <c r="AE29" s="437"/>
      <c r="AF29" s="437"/>
      <c r="AG29" s="438"/>
      <c r="AH29" s="458">
        <v>57</v>
      </c>
      <c r="AI29" s="459"/>
      <c r="AJ29" s="459"/>
      <c r="AK29" s="459"/>
      <c r="AL29" s="501"/>
      <c r="AM29" s="458">
        <v>169028</v>
      </c>
      <c r="AN29" s="459"/>
      <c r="AO29" s="459"/>
      <c r="AP29" s="459"/>
      <c r="AQ29" s="459"/>
      <c r="AR29" s="501"/>
      <c r="AS29" s="458">
        <v>2965</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406828</v>
      </c>
      <c r="BO29" s="408"/>
      <c r="BP29" s="408"/>
      <c r="BQ29" s="408"/>
      <c r="BR29" s="408"/>
      <c r="BS29" s="408"/>
      <c r="BT29" s="408"/>
      <c r="BU29" s="409"/>
      <c r="BV29" s="407">
        <v>406738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7">
        <v>95.6</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6073630</v>
      </c>
      <c r="BO30" s="530"/>
      <c r="BP30" s="530"/>
      <c r="BQ30" s="530"/>
      <c r="BR30" s="530"/>
      <c r="BS30" s="530"/>
      <c r="BT30" s="530"/>
      <c r="BU30" s="531"/>
      <c r="BV30" s="529">
        <v>6066866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202</v>
      </c>
      <c r="AN33" s="431"/>
      <c r="AO33" s="396" t="s">
        <v>201</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200</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IF('各会計、関係団体の財政状況及び健全化判断比率'!B31="","",'各会計、関係団体の財政状況及び健全化判断比率'!B31)</f>
        <v>村営水道事業特別会計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佐久広域連合（一般会計）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南牧村振興公社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診療所特別会計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IF('各会計、関係団体の財政状況及び健全化判断比率'!B32="","",'各会計、関係団体の財政状況及び健全化判断比率'!B32)</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佐久広域連合（消防特別会計）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下水道事業特別会計（コミプラ分）</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IF('各会計、関係団体の財政状況及び健全化判断比率'!B33="","",'各会計、関係団体の財政状況及び健全化判断比率'!B33)</f>
        <v>宅地造成事業特別会計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佐久広域連合（特別養護老人ホーム特別会計）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佐久広域連合（救護施設特別会計）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南佐久環境衛生組合（一般会計）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南佐久環境衛生組合（公共下水道事業特別会計）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長野県後期高齢者医療広域連合（一般会計）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長野県後期高齢者医療広域連合（後期高齢者医療特別会計）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長野県市町村自治振興組合（一般会計）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長野県市町村総合事務組合（一般会計）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8mcJe8XVmJkPenznKFsnDs+k+bs92TDCxLctZzkOWNa1hDGbGIZ4rLI0YlXHlXK7BICdCirq2iY0tGqUms7qg==" saltValue="Z7jvEyk8ChfEHPKKCKq1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650780</v>
      </c>
      <c r="S5" s="613"/>
      <c r="T5" s="613"/>
      <c r="U5" s="613"/>
      <c r="V5" s="613"/>
      <c r="W5" s="613"/>
      <c r="X5" s="613"/>
      <c r="Y5" s="614"/>
      <c r="Z5" s="615">
        <v>13.1</v>
      </c>
      <c r="AA5" s="615"/>
      <c r="AB5" s="615"/>
      <c r="AC5" s="615"/>
      <c r="AD5" s="616">
        <v>650780</v>
      </c>
      <c r="AE5" s="616"/>
      <c r="AF5" s="616"/>
      <c r="AG5" s="616"/>
      <c r="AH5" s="616"/>
      <c r="AI5" s="616"/>
      <c r="AJ5" s="616"/>
      <c r="AK5" s="616"/>
      <c r="AL5" s="617">
        <v>24.9</v>
      </c>
      <c r="AM5" s="618"/>
      <c r="AN5" s="618"/>
      <c r="AO5" s="619"/>
      <c r="AP5" s="609" t="s">
        <v>231</v>
      </c>
      <c r="AQ5" s="610"/>
      <c r="AR5" s="610"/>
      <c r="AS5" s="610"/>
      <c r="AT5" s="610"/>
      <c r="AU5" s="610"/>
      <c r="AV5" s="610"/>
      <c r="AW5" s="610"/>
      <c r="AX5" s="610"/>
      <c r="AY5" s="610"/>
      <c r="AZ5" s="610"/>
      <c r="BA5" s="610"/>
      <c r="BB5" s="610"/>
      <c r="BC5" s="610"/>
      <c r="BD5" s="610"/>
      <c r="BE5" s="610"/>
      <c r="BF5" s="611"/>
      <c r="BG5" s="623">
        <v>649808</v>
      </c>
      <c r="BH5" s="624"/>
      <c r="BI5" s="624"/>
      <c r="BJ5" s="624"/>
      <c r="BK5" s="624"/>
      <c r="BL5" s="624"/>
      <c r="BM5" s="624"/>
      <c r="BN5" s="625"/>
      <c r="BO5" s="626">
        <v>99.9</v>
      </c>
      <c r="BP5" s="626"/>
      <c r="BQ5" s="626"/>
      <c r="BR5" s="626"/>
      <c r="BS5" s="627" t="s">
        <v>131</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95404</v>
      </c>
      <c r="S6" s="624"/>
      <c r="T6" s="624"/>
      <c r="U6" s="624"/>
      <c r="V6" s="624"/>
      <c r="W6" s="624"/>
      <c r="X6" s="624"/>
      <c r="Y6" s="625"/>
      <c r="Z6" s="626">
        <v>1.9</v>
      </c>
      <c r="AA6" s="626"/>
      <c r="AB6" s="626"/>
      <c r="AC6" s="626"/>
      <c r="AD6" s="627">
        <v>95404</v>
      </c>
      <c r="AE6" s="627"/>
      <c r="AF6" s="627"/>
      <c r="AG6" s="627"/>
      <c r="AH6" s="627"/>
      <c r="AI6" s="627"/>
      <c r="AJ6" s="627"/>
      <c r="AK6" s="627"/>
      <c r="AL6" s="628">
        <v>3.7</v>
      </c>
      <c r="AM6" s="629"/>
      <c r="AN6" s="629"/>
      <c r="AO6" s="630"/>
      <c r="AP6" s="620" t="s">
        <v>236</v>
      </c>
      <c r="AQ6" s="621"/>
      <c r="AR6" s="621"/>
      <c r="AS6" s="621"/>
      <c r="AT6" s="621"/>
      <c r="AU6" s="621"/>
      <c r="AV6" s="621"/>
      <c r="AW6" s="621"/>
      <c r="AX6" s="621"/>
      <c r="AY6" s="621"/>
      <c r="AZ6" s="621"/>
      <c r="BA6" s="621"/>
      <c r="BB6" s="621"/>
      <c r="BC6" s="621"/>
      <c r="BD6" s="621"/>
      <c r="BE6" s="621"/>
      <c r="BF6" s="622"/>
      <c r="BG6" s="623">
        <v>649808</v>
      </c>
      <c r="BH6" s="624"/>
      <c r="BI6" s="624"/>
      <c r="BJ6" s="624"/>
      <c r="BK6" s="624"/>
      <c r="BL6" s="624"/>
      <c r="BM6" s="624"/>
      <c r="BN6" s="625"/>
      <c r="BO6" s="626">
        <v>99.9</v>
      </c>
      <c r="BP6" s="626"/>
      <c r="BQ6" s="626"/>
      <c r="BR6" s="626"/>
      <c r="BS6" s="627" t="s">
        <v>237</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32879</v>
      </c>
      <c r="CS6" s="624"/>
      <c r="CT6" s="624"/>
      <c r="CU6" s="624"/>
      <c r="CV6" s="624"/>
      <c r="CW6" s="624"/>
      <c r="CX6" s="624"/>
      <c r="CY6" s="625"/>
      <c r="CZ6" s="617">
        <v>0.8</v>
      </c>
      <c r="DA6" s="618"/>
      <c r="DB6" s="618"/>
      <c r="DC6" s="634"/>
      <c r="DD6" s="632" t="s">
        <v>131</v>
      </c>
      <c r="DE6" s="624"/>
      <c r="DF6" s="624"/>
      <c r="DG6" s="624"/>
      <c r="DH6" s="624"/>
      <c r="DI6" s="624"/>
      <c r="DJ6" s="624"/>
      <c r="DK6" s="624"/>
      <c r="DL6" s="624"/>
      <c r="DM6" s="624"/>
      <c r="DN6" s="624"/>
      <c r="DO6" s="624"/>
      <c r="DP6" s="625"/>
      <c r="DQ6" s="632">
        <v>32879</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171</v>
      </c>
      <c r="S7" s="624"/>
      <c r="T7" s="624"/>
      <c r="U7" s="624"/>
      <c r="V7" s="624"/>
      <c r="W7" s="624"/>
      <c r="X7" s="624"/>
      <c r="Y7" s="625"/>
      <c r="Z7" s="626">
        <v>0</v>
      </c>
      <c r="AA7" s="626"/>
      <c r="AB7" s="626"/>
      <c r="AC7" s="626"/>
      <c r="AD7" s="627">
        <v>171</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177792</v>
      </c>
      <c r="BH7" s="624"/>
      <c r="BI7" s="624"/>
      <c r="BJ7" s="624"/>
      <c r="BK7" s="624"/>
      <c r="BL7" s="624"/>
      <c r="BM7" s="624"/>
      <c r="BN7" s="625"/>
      <c r="BO7" s="626">
        <v>27.3</v>
      </c>
      <c r="BP7" s="626"/>
      <c r="BQ7" s="626"/>
      <c r="BR7" s="626"/>
      <c r="BS7" s="627" t="s">
        <v>131</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725131</v>
      </c>
      <c r="CS7" s="624"/>
      <c r="CT7" s="624"/>
      <c r="CU7" s="624"/>
      <c r="CV7" s="624"/>
      <c r="CW7" s="624"/>
      <c r="CX7" s="624"/>
      <c r="CY7" s="625"/>
      <c r="CZ7" s="626">
        <v>18.600000000000001</v>
      </c>
      <c r="DA7" s="626"/>
      <c r="DB7" s="626"/>
      <c r="DC7" s="626"/>
      <c r="DD7" s="632">
        <v>130273</v>
      </c>
      <c r="DE7" s="624"/>
      <c r="DF7" s="624"/>
      <c r="DG7" s="624"/>
      <c r="DH7" s="624"/>
      <c r="DI7" s="624"/>
      <c r="DJ7" s="624"/>
      <c r="DK7" s="624"/>
      <c r="DL7" s="624"/>
      <c r="DM7" s="624"/>
      <c r="DN7" s="624"/>
      <c r="DO7" s="624"/>
      <c r="DP7" s="625"/>
      <c r="DQ7" s="632">
        <v>542731</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2085</v>
      </c>
      <c r="S8" s="624"/>
      <c r="T8" s="624"/>
      <c r="U8" s="624"/>
      <c r="V8" s="624"/>
      <c r="W8" s="624"/>
      <c r="X8" s="624"/>
      <c r="Y8" s="625"/>
      <c r="Z8" s="626">
        <v>0</v>
      </c>
      <c r="AA8" s="626"/>
      <c r="AB8" s="626"/>
      <c r="AC8" s="626"/>
      <c r="AD8" s="627">
        <v>2085</v>
      </c>
      <c r="AE8" s="627"/>
      <c r="AF8" s="627"/>
      <c r="AG8" s="627"/>
      <c r="AH8" s="627"/>
      <c r="AI8" s="627"/>
      <c r="AJ8" s="627"/>
      <c r="AK8" s="627"/>
      <c r="AL8" s="628">
        <v>0.1</v>
      </c>
      <c r="AM8" s="629"/>
      <c r="AN8" s="629"/>
      <c r="AO8" s="630"/>
      <c r="AP8" s="620" t="s">
        <v>243</v>
      </c>
      <c r="AQ8" s="621"/>
      <c r="AR8" s="621"/>
      <c r="AS8" s="621"/>
      <c r="AT8" s="621"/>
      <c r="AU8" s="621"/>
      <c r="AV8" s="621"/>
      <c r="AW8" s="621"/>
      <c r="AX8" s="621"/>
      <c r="AY8" s="621"/>
      <c r="AZ8" s="621"/>
      <c r="BA8" s="621"/>
      <c r="BB8" s="621"/>
      <c r="BC8" s="621"/>
      <c r="BD8" s="621"/>
      <c r="BE8" s="621"/>
      <c r="BF8" s="622"/>
      <c r="BG8" s="623">
        <v>10423</v>
      </c>
      <c r="BH8" s="624"/>
      <c r="BI8" s="624"/>
      <c r="BJ8" s="624"/>
      <c r="BK8" s="624"/>
      <c r="BL8" s="624"/>
      <c r="BM8" s="624"/>
      <c r="BN8" s="625"/>
      <c r="BO8" s="626">
        <v>1.6</v>
      </c>
      <c r="BP8" s="626"/>
      <c r="BQ8" s="626"/>
      <c r="BR8" s="626"/>
      <c r="BS8" s="627" t="s">
        <v>237</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657710</v>
      </c>
      <c r="CS8" s="624"/>
      <c r="CT8" s="624"/>
      <c r="CU8" s="624"/>
      <c r="CV8" s="624"/>
      <c r="CW8" s="624"/>
      <c r="CX8" s="624"/>
      <c r="CY8" s="625"/>
      <c r="CZ8" s="626">
        <v>16.8</v>
      </c>
      <c r="DA8" s="626"/>
      <c r="DB8" s="626"/>
      <c r="DC8" s="626"/>
      <c r="DD8" s="632">
        <v>23128</v>
      </c>
      <c r="DE8" s="624"/>
      <c r="DF8" s="624"/>
      <c r="DG8" s="624"/>
      <c r="DH8" s="624"/>
      <c r="DI8" s="624"/>
      <c r="DJ8" s="624"/>
      <c r="DK8" s="624"/>
      <c r="DL8" s="624"/>
      <c r="DM8" s="624"/>
      <c r="DN8" s="624"/>
      <c r="DO8" s="624"/>
      <c r="DP8" s="625"/>
      <c r="DQ8" s="632">
        <v>459991</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1513</v>
      </c>
      <c r="S9" s="624"/>
      <c r="T9" s="624"/>
      <c r="U9" s="624"/>
      <c r="V9" s="624"/>
      <c r="W9" s="624"/>
      <c r="X9" s="624"/>
      <c r="Y9" s="625"/>
      <c r="Z9" s="626">
        <v>0</v>
      </c>
      <c r="AA9" s="626"/>
      <c r="AB9" s="626"/>
      <c r="AC9" s="626"/>
      <c r="AD9" s="627">
        <v>1513</v>
      </c>
      <c r="AE9" s="627"/>
      <c r="AF9" s="627"/>
      <c r="AG9" s="627"/>
      <c r="AH9" s="627"/>
      <c r="AI9" s="627"/>
      <c r="AJ9" s="627"/>
      <c r="AK9" s="627"/>
      <c r="AL9" s="628">
        <v>0.1</v>
      </c>
      <c r="AM9" s="629"/>
      <c r="AN9" s="629"/>
      <c r="AO9" s="630"/>
      <c r="AP9" s="620" t="s">
        <v>246</v>
      </c>
      <c r="AQ9" s="621"/>
      <c r="AR9" s="621"/>
      <c r="AS9" s="621"/>
      <c r="AT9" s="621"/>
      <c r="AU9" s="621"/>
      <c r="AV9" s="621"/>
      <c r="AW9" s="621"/>
      <c r="AX9" s="621"/>
      <c r="AY9" s="621"/>
      <c r="AZ9" s="621"/>
      <c r="BA9" s="621"/>
      <c r="BB9" s="621"/>
      <c r="BC9" s="621"/>
      <c r="BD9" s="621"/>
      <c r="BE9" s="621"/>
      <c r="BF9" s="622"/>
      <c r="BG9" s="623">
        <v>143604</v>
      </c>
      <c r="BH9" s="624"/>
      <c r="BI9" s="624"/>
      <c r="BJ9" s="624"/>
      <c r="BK9" s="624"/>
      <c r="BL9" s="624"/>
      <c r="BM9" s="624"/>
      <c r="BN9" s="625"/>
      <c r="BO9" s="626">
        <v>22.1</v>
      </c>
      <c r="BP9" s="626"/>
      <c r="BQ9" s="626"/>
      <c r="BR9" s="626"/>
      <c r="BS9" s="627" t="s">
        <v>131</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394945</v>
      </c>
      <c r="CS9" s="624"/>
      <c r="CT9" s="624"/>
      <c r="CU9" s="624"/>
      <c r="CV9" s="624"/>
      <c r="CW9" s="624"/>
      <c r="CX9" s="624"/>
      <c r="CY9" s="625"/>
      <c r="CZ9" s="626">
        <v>10.1</v>
      </c>
      <c r="DA9" s="626"/>
      <c r="DB9" s="626"/>
      <c r="DC9" s="626"/>
      <c r="DD9" s="632">
        <v>28801</v>
      </c>
      <c r="DE9" s="624"/>
      <c r="DF9" s="624"/>
      <c r="DG9" s="624"/>
      <c r="DH9" s="624"/>
      <c r="DI9" s="624"/>
      <c r="DJ9" s="624"/>
      <c r="DK9" s="624"/>
      <c r="DL9" s="624"/>
      <c r="DM9" s="624"/>
      <c r="DN9" s="624"/>
      <c r="DO9" s="624"/>
      <c r="DP9" s="625"/>
      <c r="DQ9" s="632">
        <v>226177</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237</v>
      </c>
      <c r="AA10" s="626"/>
      <c r="AB10" s="626"/>
      <c r="AC10" s="626"/>
      <c r="AD10" s="627" t="s">
        <v>237</v>
      </c>
      <c r="AE10" s="627"/>
      <c r="AF10" s="627"/>
      <c r="AG10" s="627"/>
      <c r="AH10" s="627"/>
      <c r="AI10" s="627"/>
      <c r="AJ10" s="627"/>
      <c r="AK10" s="627"/>
      <c r="AL10" s="628" t="s">
        <v>237</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16858</v>
      </c>
      <c r="BH10" s="624"/>
      <c r="BI10" s="624"/>
      <c r="BJ10" s="624"/>
      <c r="BK10" s="624"/>
      <c r="BL10" s="624"/>
      <c r="BM10" s="624"/>
      <c r="BN10" s="625"/>
      <c r="BO10" s="626">
        <v>2.6</v>
      </c>
      <c r="BP10" s="626"/>
      <c r="BQ10" s="626"/>
      <c r="BR10" s="626"/>
      <c r="BS10" s="627" t="s">
        <v>131</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t="s">
        <v>237</v>
      </c>
      <c r="CS10" s="624"/>
      <c r="CT10" s="624"/>
      <c r="CU10" s="624"/>
      <c r="CV10" s="624"/>
      <c r="CW10" s="624"/>
      <c r="CX10" s="624"/>
      <c r="CY10" s="625"/>
      <c r="CZ10" s="626" t="s">
        <v>131</v>
      </c>
      <c r="DA10" s="626"/>
      <c r="DB10" s="626"/>
      <c r="DC10" s="626"/>
      <c r="DD10" s="632" t="s">
        <v>131</v>
      </c>
      <c r="DE10" s="624"/>
      <c r="DF10" s="624"/>
      <c r="DG10" s="624"/>
      <c r="DH10" s="624"/>
      <c r="DI10" s="624"/>
      <c r="DJ10" s="624"/>
      <c r="DK10" s="624"/>
      <c r="DL10" s="624"/>
      <c r="DM10" s="624"/>
      <c r="DN10" s="624"/>
      <c r="DO10" s="624"/>
      <c r="DP10" s="625"/>
      <c r="DQ10" s="632" t="s">
        <v>237</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84017</v>
      </c>
      <c r="S11" s="624"/>
      <c r="T11" s="624"/>
      <c r="U11" s="624"/>
      <c r="V11" s="624"/>
      <c r="W11" s="624"/>
      <c r="X11" s="624"/>
      <c r="Y11" s="625"/>
      <c r="Z11" s="628">
        <v>1.7</v>
      </c>
      <c r="AA11" s="629"/>
      <c r="AB11" s="629"/>
      <c r="AC11" s="635"/>
      <c r="AD11" s="632">
        <v>84017</v>
      </c>
      <c r="AE11" s="624"/>
      <c r="AF11" s="624"/>
      <c r="AG11" s="624"/>
      <c r="AH11" s="624"/>
      <c r="AI11" s="624"/>
      <c r="AJ11" s="624"/>
      <c r="AK11" s="625"/>
      <c r="AL11" s="628">
        <v>3.2</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6907</v>
      </c>
      <c r="BH11" s="624"/>
      <c r="BI11" s="624"/>
      <c r="BJ11" s="624"/>
      <c r="BK11" s="624"/>
      <c r="BL11" s="624"/>
      <c r="BM11" s="624"/>
      <c r="BN11" s="625"/>
      <c r="BO11" s="626">
        <v>1.1000000000000001</v>
      </c>
      <c r="BP11" s="626"/>
      <c r="BQ11" s="626"/>
      <c r="BR11" s="626"/>
      <c r="BS11" s="627" t="s">
        <v>131</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261912</v>
      </c>
      <c r="CS11" s="624"/>
      <c r="CT11" s="624"/>
      <c r="CU11" s="624"/>
      <c r="CV11" s="624"/>
      <c r="CW11" s="624"/>
      <c r="CX11" s="624"/>
      <c r="CY11" s="625"/>
      <c r="CZ11" s="626">
        <v>6.7</v>
      </c>
      <c r="DA11" s="626"/>
      <c r="DB11" s="626"/>
      <c r="DC11" s="626"/>
      <c r="DD11" s="632">
        <v>117243</v>
      </c>
      <c r="DE11" s="624"/>
      <c r="DF11" s="624"/>
      <c r="DG11" s="624"/>
      <c r="DH11" s="624"/>
      <c r="DI11" s="624"/>
      <c r="DJ11" s="624"/>
      <c r="DK11" s="624"/>
      <c r="DL11" s="624"/>
      <c r="DM11" s="624"/>
      <c r="DN11" s="624"/>
      <c r="DO11" s="624"/>
      <c r="DP11" s="625"/>
      <c r="DQ11" s="632">
        <v>190607</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7445</v>
      </c>
      <c r="S12" s="624"/>
      <c r="T12" s="624"/>
      <c r="U12" s="624"/>
      <c r="V12" s="624"/>
      <c r="W12" s="624"/>
      <c r="X12" s="624"/>
      <c r="Y12" s="625"/>
      <c r="Z12" s="626">
        <v>0.2</v>
      </c>
      <c r="AA12" s="626"/>
      <c r="AB12" s="626"/>
      <c r="AC12" s="626"/>
      <c r="AD12" s="627">
        <v>7445</v>
      </c>
      <c r="AE12" s="627"/>
      <c r="AF12" s="627"/>
      <c r="AG12" s="627"/>
      <c r="AH12" s="627"/>
      <c r="AI12" s="627"/>
      <c r="AJ12" s="627"/>
      <c r="AK12" s="627"/>
      <c r="AL12" s="628">
        <v>0.3</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414150</v>
      </c>
      <c r="BH12" s="624"/>
      <c r="BI12" s="624"/>
      <c r="BJ12" s="624"/>
      <c r="BK12" s="624"/>
      <c r="BL12" s="624"/>
      <c r="BM12" s="624"/>
      <c r="BN12" s="625"/>
      <c r="BO12" s="626">
        <v>63.6</v>
      </c>
      <c r="BP12" s="626"/>
      <c r="BQ12" s="626"/>
      <c r="BR12" s="626"/>
      <c r="BS12" s="627" t="s">
        <v>237</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177957</v>
      </c>
      <c r="CS12" s="624"/>
      <c r="CT12" s="624"/>
      <c r="CU12" s="624"/>
      <c r="CV12" s="624"/>
      <c r="CW12" s="624"/>
      <c r="CX12" s="624"/>
      <c r="CY12" s="625"/>
      <c r="CZ12" s="626">
        <v>4.5999999999999996</v>
      </c>
      <c r="DA12" s="626"/>
      <c r="DB12" s="626"/>
      <c r="DC12" s="626"/>
      <c r="DD12" s="632">
        <v>58157</v>
      </c>
      <c r="DE12" s="624"/>
      <c r="DF12" s="624"/>
      <c r="DG12" s="624"/>
      <c r="DH12" s="624"/>
      <c r="DI12" s="624"/>
      <c r="DJ12" s="624"/>
      <c r="DK12" s="624"/>
      <c r="DL12" s="624"/>
      <c r="DM12" s="624"/>
      <c r="DN12" s="624"/>
      <c r="DO12" s="624"/>
      <c r="DP12" s="625"/>
      <c r="DQ12" s="632">
        <v>111144</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237</v>
      </c>
      <c r="AA13" s="626"/>
      <c r="AB13" s="626"/>
      <c r="AC13" s="626"/>
      <c r="AD13" s="627" t="s">
        <v>237</v>
      </c>
      <c r="AE13" s="627"/>
      <c r="AF13" s="627"/>
      <c r="AG13" s="627"/>
      <c r="AH13" s="627"/>
      <c r="AI13" s="627"/>
      <c r="AJ13" s="627"/>
      <c r="AK13" s="627"/>
      <c r="AL13" s="628" t="s">
        <v>237</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411068</v>
      </c>
      <c r="BH13" s="624"/>
      <c r="BI13" s="624"/>
      <c r="BJ13" s="624"/>
      <c r="BK13" s="624"/>
      <c r="BL13" s="624"/>
      <c r="BM13" s="624"/>
      <c r="BN13" s="625"/>
      <c r="BO13" s="626">
        <v>63.2</v>
      </c>
      <c r="BP13" s="626"/>
      <c r="BQ13" s="626"/>
      <c r="BR13" s="626"/>
      <c r="BS13" s="627" t="s">
        <v>259</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654030</v>
      </c>
      <c r="CS13" s="624"/>
      <c r="CT13" s="624"/>
      <c r="CU13" s="624"/>
      <c r="CV13" s="624"/>
      <c r="CW13" s="624"/>
      <c r="CX13" s="624"/>
      <c r="CY13" s="625"/>
      <c r="CZ13" s="626">
        <v>16.7</v>
      </c>
      <c r="DA13" s="626"/>
      <c r="DB13" s="626"/>
      <c r="DC13" s="626"/>
      <c r="DD13" s="632">
        <v>523003</v>
      </c>
      <c r="DE13" s="624"/>
      <c r="DF13" s="624"/>
      <c r="DG13" s="624"/>
      <c r="DH13" s="624"/>
      <c r="DI13" s="624"/>
      <c r="DJ13" s="624"/>
      <c r="DK13" s="624"/>
      <c r="DL13" s="624"/>
      <c r="DM13" s="624"/>
      <c r="DN13" s="624"/>
      <c r="DO13" s="624"/>
      <c r="DP13" s="625"/>
      <c r="DQ13" s="632">
        <v>398815</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t="s">
        <v>237</v>
      </c>
      <c r="S14" s="624"/>
      <c r="T14" s="624"/>
      <c r="U14" s="624"/>
      <c r="V14" s="624"/>
      <c r="W14" s="624"/>
      <c r="X14" s="624"/>
      <c r="Y14" s="625"/>
      <c r="Z14" s="626" t="s">
        <v>131</v>
      </c>
      <c r="AA14" s="626"/>
      <c r="AB14" s="626"/>
      <c r="AC14" s="626"/>
      <c r="AD14" s="627" t="s">
        <v>131</v>
      </c>
      <c r="AE14" s="627"/>
      <c r="AF14" s="627"/>
      <c r="AG14" s="627"/>
      <c r="AH14" s="627"/>
      <c r="AI14" s="627"/>
      <c r="AJ14" s="627"/>
      <c r="AK14" s="627"/>
      <c r="AL14" s="628" t="s">
        <v>131</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19626</v>
      </c>
      <c r="BH14" s="624"/>
      <c r="BI14" s="624"/>
      <c r="BJ14" s="624"/>
      <c r="BK14" s="624"/>
      <c r="BL14" s="624"/>
      <c r="BM14" s="624"/>
      <c r="BN14" s="625"/>
      <c r="BO14" s="626">
        <v>3</v>
      </c>
      <c r="BP14" s="626"/>
      <c r="BQ14" s="626"/>
      <c r="BR14" s="626"/>
      <c r="BS14" s="627" t="s">
        <v>237</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103708</v>
      </c>
      <c r="CS14" s="624"/>
      <c r="CT14" s="624"/>
      <c r="CU14" s="624"/>
      <c r="CV14" s="624"/>
      <c r="CW14" s="624"/>
      <c r="CX14" s="624"/>
      <c r="CY14" s="625"/>
      <c r="CZ14" s="626">
        <v>2.7</v>
      </c>
      <c r="DA14" s="626"/>
      <c r="DB14" s="626"/>
      <c r="DC14" s="626"/>
      <c r="DD14" s="632">
        <v>2800</v>
      </c>
      <c r="DE14" s="624"/>
      <c r="DF14" s="624"/>
      <c r="DG14" s="624"/>
      <c r="DH14" s="624"/>
      <c r="DI14" s="624"/>
      <c r="DJ14" s="624"/>
      <c r="DK14" s="624"/>
      <c r="DL14" s="624"/>
      <c r="DM14" s="624"/>
      <c r="DN14" s="624"/>
      <c r="DO14" s="624"/>
      <c r="DP14" s="625"/>
      <c r="DQ14" s="632">
        <v>100422</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237</v>
      </c>
      <c r="AA15" s="626"/>
      <c r="AB15" s="626"/>
      <c r="AC15" s="626"/>
      <c r="AD15" s="627" t="s">
        <v>131</v>
      </c>
      <c r="AE15" s="627"/>
      <c r="AF15" s="627"/>
      <c r="AG15" s="627"/>
      <c r="AH15" s="627"/>
      <c r="AI15" s="627"/>
      <c r="AJ15" s="627"/>
      <c r="AK15" s="627"/>
      <c r="AL15" s="628" t="s">
        <v>131</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38240</v>
      </c>
      <c r="BH15" s="624"/>
      <c r="BI15" s="624"/>
      <c r="BJ15" s="624"/>
      <c r="BK15" s="624"/>
      <c r="BL15" s="624"/>
      <c r="BM15" s="624"/>
      <c r="BN15" s="625"/>
      <c r="BO15" s="626">
        <v>5.9</v>
      </c>
      <c r="BP15" s="626"/>
      <c r="BQ15" s="626"/>
      <c r="BR15" s="626"/>
      <c r="BS15" s="627" t="s">
        <v>131</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327270</v>
      </c>
      <c r="CS15" s="624"/>
      <c r="CT15" s="624"/>
      <c r="CU15" s="624"/>
      <c r="CV15" s="624"/>
      <c r="CW15" s="624"/>
      <c r="CX15" s="624"/>
      <c r="CY15" s="625"/>
      <c r="CZ15" s="626">
        <v>8.4</v>
      </c>
      <c r="DA15" s="626"/>
      <c r="DB15" s="626"/>
      <c r="DC15" s="626"/>
      <c r="DD15" s="632">
        <v>20948</v>
      </c>
      <c r="DE15" s="624"/>
      <c r="DF15" s="624"/>
      <c r="DG15" s="624"/>
      <c r="DH15" s="624"/>
      <c r="DI15" s="624"/>
      <c r="DJ15" s="624"/>
      <c r="DK15" s="624"/>
      <c r="DL15" s="624"/>
      <c r="DM15" s="624"/>
      <c r="DN15" s="624"/>
      <c r="DO15" s="624"/>
      <c r="DP15" s="625"/>
      <c r="DQ15" s="632">
        <v>323375</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6099</v>
      </c>
      <c r="S16" s="624"/>
      <c r="T16" s="624"/>
      <c r="U16" s="624"/>
      <c r="V16" s="624"/>
      <c r="W16" s="624"/>
      <c r="X16" s="624"/>
      <c r="Y16" s="625"/>
      <c r="Z16" s="626">
        <v>0.1</v>
      </c>
      <c r="AA16" s="626"/>
      <c r="AB16" s="626"/>
      <c r="AC16" s="626"/>
      <c r="AD16" s="627">
        <v>6099</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237</v>
      </c>
      <c r="BP16" s="626"/>
      <c r="BQ16" s="626"/>
      <c r="BR16" s="626"/>
      <c r="BS16" s="627" t="s">
        <v>131</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72853</v>
      </c>
      <c r="CS16" s="624"/>
      <c r="CT16" s="624"/>
      <c r="CU16" s="624"/>
      <c r="CV16" s="624"/>
      <c r="CW16" s="624"/>
      <c r="CX16" s="624"/>
      <c r="CY16" s="625"/>
      <c r="CZ16" s="626">
        <v>1.9</v>
      </c>
      <c r="DA16" s="626"/>
      <c r="DB16" s="626"/>
      <c r="DC16" s="626"/>
      <c r="DD16" s="632" t="s">
        <v>131</v>
      </c>
      <c r="DE16" s="624"/>
      <c r="DF16" s="624"/>
      <c r="DG16" s="624"/>
      <c r="DH16" s="624"/>
      <c r="DI16" s="624"/>
      <c r="DJ16" s="624"/>
      <c r="DK16" s="624"/>
      <c r="DL16" s="624"/>
      <c r="DM16" s="624"/>
      <c r="DN16" s="624"/>
      <c r="DO16" s="624"/>
      <c r="DP16" s="625"/>
      <c r="DQ16" s="632">
        <v>8998</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6385</v>
      </c>
      <c r="S17" s="624"/>
      <c r="T17" s="624"/>
      <c r="U17" s="624"/>
      <c r="V17" s="624"/>
      <c r="W17" s="624"/>
      <c r="X17" s="624"/>
      <c r="Y17" s="625"/>
      <c r="Z17" s="626">
        <v>0.1</v>
      </c>
      <c r="AA17" s="626"/>
      <c r="AB17" s="626"/>
      <c r="AC17" s="626"/>
      <c r="AD17" s="627">
        <v>6385</v>
      </c>
      <c r="AE17" s="627"/>
      <c r="AF17" s="627"/>
      <c r="AG17" s="627"/>
      <c r="AH17" s="627"/>
      <c r="AI17" s="627"/>
      <c r="AJ17" s="627"/>
      <c r="AK17" s="627"/>
      <c r="AL17" s="628">
        <v>0.2</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259</v>
      </c>
      <c r="BH17" s="624"/>
      <c r="BI17" s="624"/>
      <c r="BJ17" s="624"/>
      <c r="BK17" s="624"/>
      <c r="BL17" s="624"/>
      <c r="BM17" s="624"/>
      <c r="BN17" s="625"/>
      <c r="BO17" s="626" t="s">
        <v>131</v>
      </c>
      <c r="BP17" s="626"/>
      <c r="BQ17" s="626"/>
      <c r="BR17" s="626"/>
      <c r="BS17" s="627" t="s">
        <v>237</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498577</v>
      </c>
      <c r="CS17" s="624"/>
      <c r="CT17" s="624"/>
      <c r="CU17" s="624"/>
      <c r="CV17" s="624"/>
      <c r="CW17" s="624"/>
      <c r="CX17" s="624"/>
      <c r="CY17" s="625"/>
      <c r="CZ17" s="626">
        <v>12.8</v>
      </c>
      <c r="DA17" s="626"/>
      <c r="DB17" s="626"/>
      <c r="DC17" s="626"/>
      <c r="DD17" s="632" t="s">
        <v>131</v>
      </c>
      <c r="DE17" s="624"/>
      <c r="DF17" s="624"/>
      <c r="DG17" s="624"/>
      <c r="DH17" s="624"/>
      <c r="DI17" s="624"/>
      <c r="DJ17" s="624"/>
      <c r="DK17" s="624"/>
      <c r="DL17" s="624"/>
      <c r="DM17" s="624"/>
      <c r="DN17" s="624"/>
      <c r="DO17" s="624"/>
      <c r="DP17" s="625"/>
      <c r="DQ17" s="632">
        <v>498577</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1188</v>
      </c>
      <c r="S18" s="624"/>
      <c r="T18" s="624"/>
      <c r="U18" s="624"/>
      <c r="V18" s="624"/>
      <c r="W18" s="624"/>
      <c r="X18" s="624"/>
      <c r="Y18" s="625"/>
      <c r="Z18" s="626">
        <v>0</v>
      </c>
      <c r="AA18" s="626"/>
      <c r="AB18" s="626"/>
      <c r="AC18" s="626"/>
      <c r="AD18" s="627">
        <v>1188</v>
      </c>
      <c r="AE18" s="627"/>
      <c r="AF18" s="627"/>
      <c r="AG18" s="627"/>
      <c r="AH18" s="627"/>
      <c r="AI18" s="627"/>
      <c r="AJ18" s="627"/>
      <c r="AK18" s="627"/>
      <c r="AL18" s="628">
        <v>0</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237</v>
      </c>
      <c r="DA18" s="626"/>
      <c r="DB18" s="626"/>
      <c r="DC18" s="626"/>
      <c r="DD18" s="632" t="s">
        <v>131</v>
      </c>
      <c r="DE18" s="624"/>
      <c r="DF18" s="624"/>
      <c r="DG18" s="624"/>
      <c r="DH18" s="624"/>
      <c r="DI18" s="624"/>
      <c r="DJ18" s="624"/>
      <c r="DK18" s="624"/>
      <c r="DL18" s="624"/>
      <c r="DM18" s="624"/>
      <c r="DN18" s="624"/>
      <c r="DO18" s="624"/>
      <c r="DP18" s="625"/>
      <c r="DQ18" s="632" t="s">
        <v>131</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1188</v>
      </c>
      <c r="S19" s="624"/>
      <c r="T19" s="624"/>
      <c r="U19" s="624"/>
      <c r="V19" s="624"/>
      <c r="W19" s="624"/>
      <c r="X19" s="624"/>
      <c r="Y19" s="625"/>
      <c r="Z19" s="626">
        <v>0</v>
      </c>
      <c r="AA19" s="626"/>
      <c r="AB19" s="626"/>
      <c r="AC19" s="626"/>
      <c r="AD19" s="627">
        <v>1188</v>
      </c>
      <c r="AE19" s="627"/>
      <c r="AF19" s="627"/>
      <c r="AG19" s="627"/>
      <c r="AH19" s="627"/>
      <c r="AI19" s="627"/>
      <c r="AJ19" s="627"/>
      <c r="AK19" s="627"/>
      <c r="AL19" s="628">
        <v>0</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972</v>
      </c>
      <c r="BH19" s="624"/>
      <c r="BI19" s="624"/>
      <c r="BJ19" s="624"/>
      <c r="BK19" s="624"/>
      <c r="BL19" s="624"/>
      <c r="BM19" s="624"/>
      <c r="BN19" s="625"/>
      <c r="BO19" s="626">
        <v>0.1</v>
      </c>
      <c r="BP19" s="626"/>
      <c r="BQ19" s="626"/>
      <c r="BR19" s="626"/>
      <c r="BS19" s="627" t="s">
        <v>237</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t="s">
        <v>131</v>
      </c>
      <c r="S20" s="624"/>
      <c r="T20" s="624"/>
      <c r="U20" s="624"/>
      <c r="V20" s="624"/>
      <c r="W20" s="624"/>
      <c r="X20" s="624"/>
      <c r="Y20" s="625"/>
      <c r="Z20" s="626" t="s">
        <v>131</v>
      </c>
      <c r="AA20" s="626"/>
      <c r="AB20" s="626"/>
      <c r="AC20" s="626"/>
      <c r="AD20" s="627" t="s">
        <v>237</v>
      </c>
      <c r="AE20" s="627"/>
      <c r="AF20" s="627"/>
      <c r="AG20" s="627"/>
      <c r="AH20" s="627"/>
      <c r="AI20" s="627"/>
      <c r="AJ20" s="627"/>
      <c r="AK20" s="627"/>
      <c r="AL20" s="628" t="s">
        <v>237</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972</v>
      </c>
      <c r="BH20" s="624"/>
      <c r="BI20" s="624"/>
      <c r="BJ20" s="624"/>
      <c r="BK20" s="624"/>
      <c r="BL20" s="624"/>
      <c r="BM20" s="624"/>
      <c r="BN20" s="625"/>
      <c r="BO20" s="626">
        <v>0.1</v>
      </c>
      <c r="BP20" s="626"/>
      <c r="BQ20" s="626"/>
      <c r="BR20" s="626"/>
      <c r="BS20" s="627" t="s">
        <v>259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3906972</v>
      </c>
      <c r="CS20" s="624"/>
      <c r="CT20" s="624"/>
      <c r="CU20" s="624"/>
      <c r="CV20" s="624"/>
      <c r="CW20" s="624"/>
      <c r="CX20" s="624"/>
      <c r="CY20" s="625"/>
      <c r="CZ20" s="626">
        <v>100</v>
      </c>
      <c r="DA20" s="626"/>
      <c r="DB20" s="626"/>
      <c r="DC20" s="626"/>
      <c r="DD20" s="632">
        <v>904353</v>
      </c>
      <c r="DE20" s="624"/>
      <c r="DF20" s="624"/>
      <c r="DG20" s="624"/>
      <c r="DH20" s="624"/>
      <c r="DI20" s="624"/>
      <c r="DJ20" s="624"/>
      <c r="DK20" s="624"/>
      <c r="DL20" s="624"/>
      <c r="DM20" s="624"/>
      <c r="DN20" s="624"/>
      <c r="DO20" s="624"/>
      <c r="DP20" s="625"/>
      <c r="DQ20" s="632">
        <v>2893716</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1850671</v>
      </c>
      <c r="S21" s="624"/>
      <c r="T21" s="624"/>
      <c r="U21" s="624"/>
      <c r="V21" s="624"/>
      <c r="W21" s="624"/>
      <c r="X21" s="624"/>
      <c r="Y21" s="625"/>
      <c r="Z21" s="626">
        <v>37.4</v>
      </c>
      <c r="AA21" s="626"/>
      <c r="AB21" s="626"/>
      <c r="AC21" s="626"/>
      <c r="AD21" s="627">
        <v>1734784</v>
      </c>
      <c r="AE21" s="627"/>
      <c r="AF21" s="627"/>
      <c r="AG21" s="627"/>
      <c r="AH21" s="627"/>
      <c r="AI21" s="627"/>
      <c r="AJ21" s="627"/>
      <c r="AK21" s="627"/>
      <c r="AL21" s="628">
        <v>66.400000000000006</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972</v>
      </c>
      <c r="BH21" s="624"/>
      <c r="BI21" s="624"/>
      <c r="BJ21" s="624"/>
      <c r="BK21" s="624"/>
      <c r="BL21" s="624"/>
      <c r="BM21" s="624"/>
      <c r="BN21" s="625"/>
      <c r="BO21" s="626">
        <v>0.1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1734784</v>
      </c>
      <c r="S22" s="624"/>
      <c r="T22" s="624"/>
      <c r="U22" s="624"/>
      <c r="V22" s="624"/>
      <c r="W22" s="624"/>
      <c r="X22" s="624"/>
      <c r="Y22" s="625"/>
      <c r="Z22" s="626">
        <v>35</v>
      </c>
      <c r="AA22" s="626"/>
      <c r="AB22" s="626"/>
      <c r="AC22" s="626"/>
      <c r="AD22" s="627">
        <v>1734784</v>
      </c>
      <c r="AE22" s="627"/>
      <c r="AF22" s="627"/>
      <c r="AG22" s="627"/>
      <c r="AH22" s="627"/>
      <c r="AI22" s="627"/>
      <c r="AJ22" s="627"/>
      <c r="AK22" s="627"/>
      <c r="AL22" s="628">
        <v>66.400000000000006</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237</v>
      </c>
      <c r="BH22" s="624"/>
      <c r="BI22" s="624"/>
      <c r="BJ22" s="624"/>
      <c r="BK22" s="624"/>
      <c r="BL22" s="624"/>
      <c r="BM22" s="624"/>
      <c r="BN22" s="625"/>
      <c r="BO22" s="626" t="s">
        <v>131</v>
      </c>
      <c r="BP22" s="626"/>
      <c r="BQ22" s="626"/>
      <c r="BR22" s="626"/>
      <c r="BS22" s="627" t="s">
        <v>237</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115886</v>
      </c>
      <c r="S23" s="624"/>
      <c r="T23" s="624"/>
      <c r="U23" s="624"/>
      <c r="V23" s="624"/>
      <c r="W23" s="624"/>
      <c r="X23" s="624"/>
      <c r="Y23" s="625"/>
      <c r="Z23" s="626">
        <v>2.2999999999999998</v>
      </c>
      <c r="AA23" s="626"/>
      <c r="AB23" s="626"/>
      <c r="AC23" s="626"/>
      <c r="AD23" s="627" t="s">
        <v>259</v>
      </c>
      <c r="AE23" s="627"/>
      <c r="AF23" s="627"/>
      <c r="AG23" s="627"/>
      <c r="AH23" s="627"/>
      <c r="AI23" s="627"/>
      <c r="AJ23" s="627"/>
      <c r="AK23" s="627"/>
      <c r="AL23" s="628" t="s">
        <v>237</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237</v>
      </c>
      <c r="BH23" s="624"/>
      <c r="BI23" s="624"/>
      <c r="BJ23" s="624"/>
      <c r="BK23" s="624"/>
      <c r="BL23" s="624"/>
      <c r="BM23" s="624"/>
      <c r="BN23" s="625"/>
      <c r="BO23" s="626" t="s">
        <v>131</v>
      </c>
      <c r="BP23" s="626"/>
      <c r="BQ23" s="626"/>
      <c r="BR23" s="626"/>
      <c r="BS23" s="627" t="s">
        <v>131</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v>1</v>
      </c>
      <c r="S24" s="624"/>
      <c r="T24" s="624"/>
      <c r="U24" s="624"/>
      <c r="V24" s="624"/>
      <c r="W24" s="624"/>
      <c r="X24" s="624"/>
      <c r="Y24" s="625"/>
      <c r="Z24" s="626">
        <v>0</v>
      </c>
      <c r="AA24" s="626"/>
      <c r="AB24" s="626"/>
      <c r="AC24" s="626"/>
      <c r="AD24" s="627" t="s">
        <v>237</v>
      </c>
      <c r="AE24" s="627"/>
      <c r="AF24" s="627"/>
      <c r="AG24" s="627"/>
      <c r="AH24" s="627"/>
      <c r="AI24" s="627"/>
      <c r="AJ24" s="627"/>
      <c r="AK24" s="627"/>
      <c r="AL24" s="628" t="s">
        <v>131</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259</v>
      </c>
      <c r="BP24" s="626"/>
      <c r="BQ24" s="626"/>
      <c r="BR24" s="626"/>
      <c r="BS24" s="627" t="s">
        <v>131</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1233191</v>
      </c>
      <c r="CS24" s="613"/>
      <c r="CT24" s="613"/>
      <c r="CU24" s="613"/>
      <c r="CV24" s="613"/>
      <c r="CW24" s="613"/>
      <c r="CX24" s="613"/>
      <c r="CY24" s="614"/>
      <c r="CZ24" s="617">
        <v>31.6</v>
      </c>
      <c r="DA24" s="618"/>
      <c r="DB24" s="618"/>
      <c r="DC24" s="634"/>
      <c r="DD24" s="657">
        <v>1066664</v>
      </c>
      <c r="DE24" s="613"/>
      <c r="DF24" s="613"/>
      <c r="DG24" s="613"/>
      <c r="DH24" s="613"/>
      <c r="DI24" s="613"/>
      <c r="DJ24" s="613"/>
      <c r="DK24" s="614"/>
      <c r="DL24" s="657">
        <v>1066659</v>
      </c>
      <c r="DM24" s="613"/>
      <c r="DN24" s="613"/>
      <c r="DO24" s="613"/>
      <c r="DP24" s="613"/>
      <c r="DQ24" s="613"/>
      <c r="DR24" s="613"/>
      <c r="DS24" s="613"/>
      <c r="DT24" s="613"/>
      <c r="DU24" s="613"/>
      <c r="DV24" s="614"/>
      <c r="DW24" s="617">
        <v>40.4</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2705758</v>
      </c>
      <c r="S25" s="624"/>
      <c r="T25" s="624"/>
      <c r="U25" s="624"/>
      <c r="V25" s="624"/>
      <c r="W25" s="624"/>
      <c r="X25" s="624"/>
      <c r="Y25" s="625"/>
      <c r="Z25" s="626">
        <v>54.7</v>
      </c>
      <c r="AA25" s="626"/>
      <c r="AB25" s="626"/>
      <c r="AC25" s="626"/>
      <c r="AD25" s="627">
        <v>2589871</v>
      </c>
      <c r="AE25" s="627"/>
      <c r="AF25" s="627"/>
      <c r="AG25" s="627"/>
      <c r="AH25" s="627"/>
      <c r="AI25" s="627"/>
      <c r="AJ25" s="627"/>
      <c r="AK25" s="627"/>
      <c r="AL25" s="628">
        <v>99.1</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237</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561424</v>
      </c>
      <c r="CS25" s="653"/>
      <c r="CT25" s="653"/>
      <c r="CU25" s="653"/>
      <c r="CV25" s="653"/>
      <c r="CW25" s="653"/>
      <c r="CX25" s="653"/>
      <c r="CY25" s="654"/>
      <c r="CZ25" s="628">
        <v>14.4</v>
      </c>
      <c r="DA25" s="655"/>
      <c r="DB25" s="655"/>
      <c r="DC25" s="658"/>
      <c r="DD25" s="632">
        <v>525136</v>
      </c>
      <c r="DE25" s="653"/>
      <c r="DF25" s="653"/>
      <c r="DG25" s="653"/>
      <c r="DH25" s="653"/>
      <c r="DI25" s="653"/>
      <c r="DJ25" s="653"/>
      <c r="DK25" s="654"/>
      <c r="DL25" s="632">
        <v>525131</v>
      </c>
      <c r="DM25" s="653"/>
      <c r="DN25" s="653"/>
      <c r="DO25" s="653"/>
      <c r="DP25" s="653"/>
      <c r="DQ25" s="653"/>
      <c r="DR25" s="653"/>
      <c r="DS25" s="653"/>
      <c r="DT25" s="653"/>
      <c r="DU25" s="653"/>
      <c r="DV25" s="654"/>
      <c r="DW25" s="628">
        <v>19.899999999999999</v>
      </c>
      <c r="DX25" s="655"/>
      <c r="DY25" s="655"/>
      <c r="DZ25" s="655"/>
      <c r="EA25" s="655"/>
      <c r="EB25" s="655"/>
      <c r="EC25" s="656"/>
    </row>
    <row r="26" spans="2:133" ht="11.25" customHeight="1" x14ac:dyDescent="0.15">
      <c r="B26" s="620" t="s">
        <v>300</v>
      </c>
      <c r="C26" s="621"/>
      <c r="D26" s="621"/>
      <c r="E26" s="621"/>
      <c r="F26" s="621"/>
      <c r="G26" s="621"/>
      <c r="H26" s="621"/>
      <c r="I26" s="621"/>
      <c r="J26" s="621"/>
      <c r="K26" s="621"/>
      <c r="L26" s="621"/>
      <c r="M26" s="621"/>
      <c r="N26" s="621"/>
      <c r="O26" s="621"/>
      <c r="P26" s="621"/>
      <c r="Q26" s="622"/>
      <c r="R26" s="623">
        <v>595</v>
      </c>
      <c r="S26" s="624"/>
      <c r="T26" s="624"/>
      <c r="U26" s="624"/>
      <c r="V26" s="624"/>
      <c r="W26" s="624"/>
      <c r="X26" s="624"/>
      <c r="Y26" s="625"/>
      <c r="Z26" s="626">
        <v>0</v>
      </c>
      <c r="AA26" s="626"/>
      <c r="AB26" s="626"/>
      <c r="AC26" s="626"/>
      <c r="AD26" s="627">
        <v>595</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237</v>
      </c>
      <c r="BP26" s="626"/>
      <c r="BQ26" s="626"/>
      <c r="BR26" s="626"/>
      <c r="BS26" s="627" t="s">
        <v>131</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301845</v>
      </c>
      <c r="CS26" s="624"/>
      <c r="CT26" s="624"/>
      <c r="CU26" s="624"/>
      <c r="CV26" s="624"/>
      <c r="CW26" s="624"/>
      <c r="CX26" s="624"/>
      <c r="CY26" s="625"/>
      <c r="CZ26" s="628">
        <v>7.7</v>
      </c>
      <c r="DA26" s="655"/>
      <c r="DB26" s="655"/>
      <c r="DC26" s="658"/>
      <c r="DD26" s="632">
        <v>275727</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5"/>
      <c r="DY26" s="655"/>
      <c r="DZ26" s="655"/>
      <c r="EA26" s="655"/>
      <c r="EB26" s="655"/>
      <c r="EC26" s="656"/>
    </row>
    <row r="27" spans="2:133" ht="11.25" customHeight="1" x14ac:dyDescent="0.15">
      <c r="B27" s="620" t="s">
        <v>303</v>
      </c>
      <c r="C27" s="621"/>
      <c r="D27" s="621"/>
      <c r="E27" s="621"/>
      <c r="F27" s="621"/>
      <c r="G27" s="621"/>
      <c r="H27" s="621"/>
      <c r="I27" s="621"/>
      <c r="J27" s="621"/>
      <c r="K27" s="621"/>
      <c r="L27" s="621"/>
      <c r="M27" s="621"/>
      <c r="N27" s="621"/>
      <c r="O27" s="621"/>
      <c r="P27" s="621"/>
      <c r="Q27" s="622"/>
      <c r="R27" s="623">
        <v>45634</v>
      </c>
      <c r="S27" s="624"/>
      <c r="T27" s="624"/>
      <c r="U27" s="624"/>
      <c r="V27" s="624"/>
      <c r="W27" s="624"/>
      <c r="X27" s="624"/>
      <c r="Y27" s="625"/>
      <c r="Z27" s="626">
        <v>0.9</v>
      </c>
      <c r="AA27" s="626"/>
      <c r="AB27" s="626"/>
      <c r="AC27" s="626"/>
      <c r="AD27" s="627" t="s">
        <v>131</v>
      </c>
      <c r="AE27" s="627"/>
      <c r="AF27" s="627"/>
      <c r="AG27" s="627"/>
      <c r="AH27" s="627"/>
      <c r="AI27" s="627"/>
      <c r="AJ27" s="627"/>
      <c r="AK27" s="627"/>
      <c r="AL27" s="628" t="s">
        <v>237</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650780</v>
      </c>
      <c r="BH27" s="624"/>
      <c r="BI27" s="624"/>
      <c r="BJ27" s="624"/>
      <c r="BK27" s="624"/>
      <c r="BL27" s="624"/>
      <c r="BM27" s="624"/>
      <c r="BN27" s="625"/>
      <c r="BO27" s="626">
        <v>100</v>
      </c>
      <c r="BP27" s="626"/>
      <c r="BQ27" s="626"/>
      <c r="BR27" s="626"/>
      <c r="BS27" s="627" t="s">
        <v>131</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173190</v>
      </c>
      <c r="CS27" s="653"/>
      <c r="CT27" s="653"/>
      <c r="CU27" s="653"/>
      <c r="CV27" s="653"/>
      <c r="CW27" s="653"/>
      <c r="CX27" s="653"/>
      <c r="CY27" s="654"/>
      <c r="CZ27" s="628">
        <v>4.4000000000000004</v>
      </c>
      <c r="DA27" s="655"/>
      <c r="DB27" s="655"/>
      <c r="DC27" s="658"/>
      <c r="DD27" s="632">
        <v>42951</v>
      </c>
      <c r="DE27" s="653"/>
      <c r="DF27" s="653"/>
      <c r="DG27" s="653"/>
      <c r="DH27" s="653"/>
      <c r="DI27" s="653"/>
      <c r="DJ27" s="653"/>
      <c r="DK27" s="654"/>
      <c r="DL27" s="632">
        <v>42951</v>
      </c>
      <c r="DM27" s="653"/>
      <c r="DN27" s="653"/>
      <c r="DO27" s="653"/>
      <c r="DP27" s="653"/>
      <c r="DQ27" s="653"/>
      <c r="DR27" s="653"/>
      <c r="DS27" s="653"/>
      <c r="DT27" s="653"/>
      <c r="DU27" s="653"/>
      <c r="DV27" s="654"/>
      <c r="DW27" s="628">
        <v>1.6</v>
      </c>
      <c r="DX27" s="655"/>
      <c r="DY27" s="655"/>
      <c r="DZ27" s="655"/>
      <c r="EA27" s="655"/>
      <c r="EB27" s="655"/>
      <c r="EC27" s="656"/>
    </row>
    <row r="28" spans="2:133" ht="11.25" customHeight="1" x14ac:dyDescent="0.15">
      <c r="B28" s="620" t="s">
        <v>306</v>
      </c>
      <c r="C28" s="621"/>
      <c r="D28" s="621"/>
      <c r="E28" s="621"/>
      <c r="F28" s="621"/>
      <c r="G28" s="621"/>
      <c r="H28" s="621"/>
      <c r="I28" s="621"/>
      <c r="J28" s="621"/>
      <c r="K28" s="621"/>
      <c r="L28" s="621"/>
      <c r="M28" s="621"/>
      <c r="N28" s="621"/>
      <c r="O28" s="621"/>
      <c r="P28" s="621"/>
      <c r="Q28" s="622"/>
      <c r="R28" s="623">
        <v>76438</v>
      </c>
      <c r="S28" s="624"/>
      <c r="T28" s="624"/>
      <c r="U28" s="624"/>
      <c r="V28" s="624"/>
      <c r="W28" s="624"/>
      <c r="X28" s="624"/>
      <c r="Y28" s="625"/>
      <c r="Z28" s="626">
        <v>1.5</v>
      </c>
      <c r="AA28" s="626"/>
      <c r="AB28" s="626"/>
      <c r="AC28" s="626"/>
      <c r="AD28" s="627">
        <v>2654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498577</v>
      </c>
      <c r="CS28" s="624"/>
      <c r="CT28" s="624"/>
      <c r="CU28" s="624"/>
      <c r="CV28" s="624"/>
      <c r="CW28" s="624"/>
      <c r="CX28" s="624"/>
      <c r="CY28" s="625"/>
      <c r="CZ28" s="628">
        <v>12.8</v>
      </c>
      <c r="DA28" s="655"/>
      <c r="DB28" s="655"/>
      <c r="DC28" s="658"/>
      <c r="DD28" s="632">
        <v>498577</v>
      </c>
      <c r="DE28" s="624"/>
      <c r="DF28" s="624"/>
      <c r="DG28" s="624"/>
      <c r="DH28" s="624"/>
      <c r="DI28" s="624"/>
      <c r="DJ28" s="624"/>
      <c r="DK28" s="625"/>
      <c r="DL28" s="632">
        <v>498577</v>
      </c>
      <c r="DM28" s="624"/>
      <c r="DN28" s="624"/>
      <c r="DO28" s="624"/>
      <c r="DP28" s="624"/>
      <c r="DQ28" s="624"/>
      <c r="DR28" s="624"/>
      <c r="DS28" s="624"/>
      <c r="DT28" s="624"/>
      <c r="DU28" s="624"/>
      <c r="DV28" s="625"/>
      <c r="DW28" s="628">
        <v>18.899999999999999</v>
      </c>
      <c r="DX28" s="655"/>
      <c r="DY28" s="655"/>
      <c r="DZ28" s="655"/>
      <c r="EA28" s="655"/>
      <c r="EB28" s="655"/>
      <c r="EC28" s="656"/>
    </row>
    <row r="29" spans="2:133" ht="11.25" customHeight="1" x14ac:dyDescent="0.15">
      <c r="B29" s="620" t="s">
        <v>308</v>
      </c>
      <c r="C29" s="621"/>
      <c r="D29" s="621"/>
      <c r="E29" s="621"/>
      <c r="F29" s="621"/>
      <c r="G29" s="621"/>
      <c r="H29" s="621"/>
      <c r="I29" s="621"/>
      <c r="J29" s="621"/>
      <c r="K29" s="621"/>
      <c r="L29" s="621"/>
      <c r="M29" s="621"/>
      <c r="N29" s="621"/>
      <c r="O29" s="621"/>
      <c r="P29" s="621"/>
      <c r="Q29" s="622"/>
      <c r="R29" s="623">
        <v>2619</v>
      </c>
      <c r="S29" s="624"/>
      <c r="T29" s="624"/>
      <c r="U29" s="624"/>
      <c r="V29" s="624"/>
      <c r="W29" s="624"/>
      <c r="X29" s="624"/>
      <c r="Y29" s="625"/>
      <c r="Z29" s="626">
        <v>0.1</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498577</v>
      </c>
      <c r="CS29" s="653"/>
      <c r="CT29" s="653"/>
      <c r="CU29" s="653"/>
      <c r="CV29" s="653"/>
      <c r="CW29" s="653"/>
      <c r="CX29" s="653"/>
      <c r="CY29" s="654"/>
      <c r="CZ29" s="628">
        <v>12.8</v>
      </c>
      <c r="DA29" s="655"/>
      <c r="DB29" s="655"/>
      <c r="DC29" s="658"/>
      <c r="DD29" s="632">
        <v>498577</v>
      </c>
      <c r="DE29" s="653"/>
      <c r="DF29" s="653"/>
      <c r="DG29" s="653"/>
      <c r="DH29" s="653"/>
      <c r="DI29" s="653"/>
      <c r="DJ29" s="653"/>
      <c r="DK29" s="654"/>
      <c r="DL29" s="632">
        <v>498577</v>
      </c>
      <c r="DM29" s="653"/>
      <c r="DN29" s="653"/>
      <c r="DO29" s="653"/>
      <c r="DP29" s="653"/>
      <c r="DQ29" s="653"/>
      <c r="DR29" s="653"/>
      <c r="DS29" s="653"/>
      <c r="DT29" s="653"/>
      <c r="DU29" s="653"/>
      <c r="DV29" s="654"/>
      <c r="DW29" s="628">
        <v>18.899999999999999</v>
      </c>
      <c r="DX29" s="655"/>
      <c r="DY29" s="655"/>
      <c r="DZ29" s="655"/>
      <c r="EA29" s="655"/>
      <c r="EB29" s="655"/>
      <c r="EC29" s="656"/>
    </row>
    <row r="30" spans="2:133" ht="11.25" customHeight="1" x14ac:dyDescent="0.15">
      <c r="B30" s="620" t="s">
        <v>311</v>
      </c>
      <c r="C30" s="621"/>
      <c r="D30" s="621"/>
      <c r="E30" s="621"/>
      <c r="F30" s="621"/>
      <c r="G30" s="621"/>
      <c r="H30" s="621"/>
      <c r="I30" s="621"/>
      <c r="J30" s="621"/>
      <c r="K30" s="621"/>
      <c r="L30" s="621"/>
      <c r="M30" s="621"/>
      <c r="N30" s="621"/>
      <c r="O30" s="621"/>
      <c r="P30" s="621"/>
      <c r="Q30" s="622"/>
      <c r="R30" s="623">
        <v>309719</v>
      </c>
      <c r="S30" s="624"/>
      <c r="T30" s="624"/>
      <c r="U30" s="624"/>
      <c r="V30" s="624"/>
      <c r="W30" s="624"/>
      <c r="X30" s="624"/>
      <c r="Y30" s="625"/>
      <c r="Z30" s="626">
        <v>6.3</v>
      </c>
      <c r="AA30" s="626"/>
      <c r="AB30" s="626"/>
      <c r="AC30" s="626"/>
      <c r="AD30" s="627" t="s">
        <v>131</v>
      </c>
      <c r="AE30" s="627"/>
      <c r="AF30" s="627"/>
      <c r="AG30" s="627"/>
      <c r="AH30" s="627"/>
      <c r="AI30" s="627"/>
      <c r="AJ30" s="627"/>
      <c r="AK30" s="627"/>
      <c r="AL30" s="628" t="s">
        <v>131</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492472</v>
      </c>
      <c r="CS30" s="624"/>
      <c r="CT30" s="624"/>
      <c r="CU30" s="624"/>
      <c r="CV30" s="624"/>
      <c r="CW30" s="624"/>
      <c r="CX30" s="624"/>
      <c r="CY30" s="625"/>
      <c r="CZ30" s="628">
        <v>12.6</v>
      </c>
      <c r="DA30" s="655"/>
      <c r="DB30" s="655"/>
      <c r="DC30" s="658"/>
      <c r="DD30" s="632">
        <v>492472</v>
      </c>
      <c r="DE30" s="624"/>
      <c r="DF30" s="624"/>
      <c r="DG30" s="624"/>
      <c r="DH30" s="624"/>
      <c r="DI30" s="624"/>
      <c r="DJ30" s="624"/>
      <c r="DK30" s="625"/>
      <c r="DL30" s="632">
        <v>492472</v>
      </c>
      <c r="DM30" s="624"/>
      <c r="DN30" s="624"/>
      <c r="DO30" s="624"/>
      <c r="DP30" s="624"/>
      <c r="DQ30" s="624"/>
      <c r="DR30" s="624"/>
      <c r="DS30" s="624"/>
      <c r="DT30" s="624"/>
      <c r="DU30" s="624"/>
      <c r="DV30" s="625"/>
      <c r="DW30" s="628">
        <v>18.600000000000001</v>
      </c>
      <c r="DX30" s="655"/>
      <c r="DY30" s="655"/>
      <c r="DZ30" s="655"/>
      <c r="EA30" s="655"/>
      <c r="EB30" s="655"/>
      <c r="EC30" s="656"/>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131</v>
      </c>
      <c r="AA31" s="626"/>
      <c r="AB31" s="626"/>
      <c r="AC31" s="626"/>
      <c r="AD31" s="627" t="s">
        <v>237</v>
      </c>
      <c r="AE31" s="627"/>
      <c r="AF31" s="627"/>
      <c r="AG31" s="627"/>
      <c r="AH31" s="627"/>
      <c r="AI31" s="627"/>
      <c r="AJ31" s="627"/>
      <c r="AK31" s="627"/>
      <c r="AL31" s="628" t="s">
        <v>131</v>
      </c>
      <c r="AM31" s="629"/>
      <c r="AN31" s="629"/>
      <c r="AO31" s="630"/>
      <c r="AP31" s="671" t="s">
        <v>316</v>
      </c>
      <c r="AQ31" s="672"/>
      <c r="AR31" s="672"/>
      <c r="AS31" s="672"/>
      <c r="AT31" s="677" t="s">
        <v>317</v>
      </c>
      <c r="AU31" s="218"/>
      <c r="AV31" s="218"/>
      <c r="AW31" s="218"/>
      <c r="AX31" s="609" t="s">
        <v>191</v>
      </c>
      <c r="AY31" s="610"/>
      <c r="AZ31" s="610"/>
      <c r="BA31" s="610"/>
      <c r="BB31" s="610"/>
      <c r="BC31" s="610"/>
      <c r="BD31" s="610"/>
      <c r="BE31" s="610"/>
      <c r="BF31" s="611"/>
      <c r="BG31" s="670">
        <v>99.3</v>
      </c>
      <c r="BH31" s="667"/>
      <c r="BI31" s="667"/>
      <c r="BJ31" s="667"/>
      <c r="BK31" s="667"/>
      <c r="BL31" s="667"/>
      <c r="BM31" s="618">
        <v>95</v>
      </c>
      <c r="BN31" s="667"/>
      <c r="BO31" s="667"/>
      <c r="BP31" s="667"/>
      <c r="BQ31" s="668"/>
      <c r="BR31" s="670">
        <v>99.4</v>
      </c>
      <c r="BS31" s="667"/>
      <c r="BT31" s="667"/>
      <c r="BU31" s="667"/>
      <c r="BV31" s="667"/>
      <c r="BW31" s="667"/>
      <c r="BX31" s="618">
        <v>94.1</v>
      </c>
      <c r="BY31" s="667"/>
      <c r="BZ31" s="667"/>
      <c r="CA31" s="667"/>
      <c r="CB31" s="668"/>
      <c r="CD31" s="663"/>
      <c r="CE31" s="664"/>
      <c r="CF31" s="620" t="s">
        <v>318</v>
      </c>
      <c r="CG31" s="621"/>
      <c r="CH31" s="621"/>
      <c r="CI31" s="621"/>
      <c r="CJ31" s="621"/>
      <c r="CK31" s="621"/>
      <c r="CL31" s="621"/>
      <c r="CM31" s="621"/>
      <c r="CN31" s="621"/>
      <c r="CO31" s="621"/>
      <c r="CP31" s="621"/>
      <c r="CQ31" s="622"/>
      <c r="CR31" s="623">
        <v>6105</v>
      </c>
      <c r="CS31" s="653"/>
      <c r="CT31" s="653"/>
      <c r="CU31" s="653"/>
      <c r="CV31" s="653"/>
      <c r="CW31" s="653"/>
      <c r="CX31" s="653"/>
      <c r="CY31" s="654"/>
      <c r="CZ31" s="628">
        <v>0.2</v>
      </c>
      <c r="DA31" s="655"/>
      <c r="DB31" s="655"/>
      <c r="DC31" s="658"/>
      <c r="DD31" s="632">
        <v>6105</v>
      </c>
      <c r="DE31" s="653"/>
      <c r="DF31" s="653"/>
      <c r="DG31" s="653"/>
      <c r="DH31" s="653"/>
      <c r="DI31" s="653"/>
      <c r="DJ31" s="653"/>
      <c r="DK31" s="654"/>
      <c r="DL31" s="632">
        <v>6105</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319</v>
      </c>
      <c r="C32" s="621"/>
      <c r="D32" s="621"/>
      <c r="E32" s="621"/>
      <c r="F32" s="621"/>
      <c r="G32" s="621"/>
      <c r="H32" s="621"/>
      <c r="I32" s="621"/>
      <c r="J32" s="621"/>
      <c r="K32" s="621"/>
      <c r="L32" s="621"/>
      <c r="M32" s="621"/>
      <c r="N32" s="621"/>
      <c r="O32" s="621"/>
      <c r="P32" s="621"/>
      <c r="Q32" s="622"/>
      <c r="R32" s="623">
        <v>122724</v>
      </c>
      <c r="S32" s="624"/>
      <c r="T32" s="624"/>
      <c r="U32" s="624"/>
      <c r="V32" s="624"/>
      <c r="W32" s="624"/>
      <c r="X32" s="624"/>
      <c r="Y32" s="625"/>
      <c r="Z32" s="626">
        <v>2.5</v>
      </c>
      <c r="AA32" s="626"/>
      <c r="AB32" s="626"/>
      <c r="AC32" s="626"/>
      <c r="AD32" s="627" t="s">
        <v>131</v>
      </c>
      <c r="AE32" s="627"/>
      <c r="AF32" s="627"/>
      <c r="AG32" s="627"/>
      <c r="AH32" s="627"/>
      <c r="AI32" s="627"/>
      <c r="AJ32" s="627"/>
      <c r="AK32" s="627"/>
      <c r="AL32" s="628" t="s">
        <v>131</v>
      </c>
      <c r="AM32" s="629"/>
      <c r="AN32" s="629"/>
      <c r="AO32" s="630"/>
      <c r="AP32" s="673"/>
      <c r="AQ32" s="674"/>
      <c r="AR32" s="674"/>
      <c r="AS32" s="674"/>
      <c r="AT32" s="678"/>
      <c r="AU32" s="214" t="s">
        <v>320</v>
      </c>
      <c r="AX32" s="620" t="s">
        <v>321</v>
      </c>
      <c r="AY32" s="621"/>
      <c r="AZ32" s="621"/>
      <c r="BA32" s="621"/>
      <c r="BB32" s="621"/>
      <c r="BC32" s="621"/>
      <c r="BD32" s="621"/>
      <c r="BE32" s="621"/>
      <c r="BF32" s="622"/>
      <c r="BG32" s="680">
        <v>99.2</v>
      </c>
      <c r="BH32" s="653"/>
      <c r="BI32" s="653"/>
      <c r="BJ32" s="653"/>
      <c r="BK32" s="653"/>
      <c r="BL32" s="653"/>
      <c r="BM32" s="629">
        <v>96</v>
      </c>
      <c r="BN32" s="653"/>
      <c r="BO32" s="653"/>
      <c r="BP32" s="653"/>
      <c r="BQ32" s="669"/>
      <c r="BR32" s="680">
        <v>99.3</v>
      </c>
      <c r="BS32" s="653"/>
      <c r="BT32" s="653"/>
      <c r="BU32" s="653"/>
      <c r="BV32" s="653"/>
      <c r="BW32" s="653"/>
      <c r="BX32" s="629">
        <v>96.1</v>
      </c>
      <c r="BY32" s="653"/>
      <c r="BZ32" s="653"/>
      <c r="CA32" s="653"/>
      <c r="CB32" s="669"/>
      <c r="CD32" s="665"/>
      <c r="CE32" s="666"/>
      <c r="CF32" s="620" t="s">
        <v>322</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5"/>
      <c r="DB32" s="655"/>
      <c r="DC32" s="658"/>
      <c r="DD32" s="632" t="s">
        <v>131</v>
      </c>
      <c r="DE32" s="624"/>
      <c r="DF32" s="624"/>
      <c r="DG32" s="624"/>
      <c r="DH32" s="624"/>
      <c r="DI32" s="624"/>
      <c r="DJ32" s="624"/>
      <c r="DK32" s="625"/>
      <c r="DL32" s="632" t="s">
        <v>131</v>
      </c>
      <c r="DM32" s="624"/>
      <c r="DN32" s="624"/>
      <c r="DO32" s="624"/>
      <c r="DP32" s="624"/>
      <c r="DQ32" s="624"/>
      <c r="DR32" s="624"/>
      <c r="DS32" s="624"/>
      <c r="DT32" s="624"/>
      <c r="DU32" s="624"/>
      <c r="DV32" s="625"/>
      <c r="DW32" s="628" t="s">
        <v>131</v>
      </c>
      <c r="DX32" s="655"/>
      <c r="DY32" s="655"/>
      <c r="DZ32" s="655"/>
      <c r="EA32" s="655"/>
      <c r="EB32" s="655"/>
      <c r="EC32" s="656"/>
    </row>
    <row r="33" spans="2:133" ht="11.25" customHeight="1" x14ac:dyDescent="0.15">
      <c r="B33" s="620" t="s">
        <v>323</v>
      </c>
      <c r="C33" s="621"/>
      <c r="D33" s="621"/>
      <c r="E33" s="621"/>
      <c r="F33" s="621"/>
      <c r="G33" s="621"/>
      <c r="H33" s="621"/>
      <c r="I33" s="621"/>
      <c r="J33" s="621"/>
      <c r="K33" s="621"/>
      <c r="L33" s="621"/>
      <c r="M33" s="621"/>
      <c r="N33" s="621"/>
      <c r="O33" s="621"/>
      <c r="P33" s="621"/>
      <c r="Q33" s="622"/>
      <c r="R33" s="623">
        <v>32838</v>
      </c>
      <c r="S33" s="624"/>
      <c r="T33" s="624"/>
      <c r="U33" s="624"/>
      <c r="V33" s="624"/>
      <c r="W33" s="624"/>
      <c r="X33" s="624"/>
      <c r="Y33" s="625"/>
      <c r="Z33" s="626">
        <v>0.7</v>
      </c>
      <c r="AA33" s="626"/>
      <c r="AB33" s="626"/>
      <c r="AC33" s="626"/>
      <c r="AD33" s="627">
        <v>15502</v>
      </c>
      <c r="AE33" s="627"/>
      <c r="AF33" s="627"/>
      <c r="AG33" s="627"/>
      <c r="AH33" s="627"/>
      <c r="AI33" s="627"/>
      <c r="AJ33" s="627"/>
      <c r="AK33" s="627"/>
      <c r="AL33" s="628">
        <v>0.6</v>
      </c>
      <c r="AM33" s="629"/>
      <c r="AN33" s="629"/>
      <c r="AO33" s="630"/>
      <c r="AP33" s="675"/>
      <c r="AQ33" s="676"/>
      <c r="AR33" s="676"/>
      <c r="AS33" s="676"/>
      <c r="AT33" s="679"/>
      <c r="AU33" s="219"/>
      <c r="AV33" s="219"/>
      <c r="AW33" s="219"/>
      <c r="AX33" s="644" t="s">
        <v>324</v>
      </c>
      <c r="AY33" s="645"/>
      <c r="AZ33" s="645"/>
      <c r="BA33" s="645"/>
      <c r="BB33" s="645"/>
      <c r="BC33" s="645"/>
      <c r="BD33" s="645"/>
      <c r="BE33" s="645"/>
      <c r="BF33" s="646"/>
      <c r="BG33" s="681">
        <v>99.3</v>
      </c>
      <c r="BH33" s="682"/>
      <c r="BI33" s="682"/>
      <c r="BJ33" s="682"/>
      <c r="BK33" s="682"/>
      <c r="BL33" s="682"/>
      <c r="BM33" s="683">
        <v>94</v>
      </c>
      <c r="BN33" s="682"/>
      <c r="BO33" s="682"/>
      <c r="BP33" s="682"/>
      <c r="BQ33" s="684"/>
      <c r="BR33" s="681">
        <v>99.3</v>
      </c>
      <c r="BS33" s="682"/>
      <c r="BT33" s="682"/>
      <c r="BU33" s="682"/>
      <c r="BV33" s="682"/>
      <c r="BW33" s="682"/>
      <c r="BX33" s="683">
        <v>92.6</v>
      </c>
      <c r="BY33" s="682"/>
      <c r="BZ33" s="682"/>
      <c r="CA33" s="682"/>
      <c r="CB33" s="684"/>
      <c r="CD33" s="620" t="s">
        <v>325</v>
      </c>
      <c r="CE33" s="621"/>
      <c r="CF33" s="621"/>
      <c r="CG33" s="621"/>
      <c r="CH33" s="621"/>
      <c r="CI33" s="621"/>
      <c r="CJ33" s="621"/>
      <c r="CK33" s="621"/>
      <c r="CL33" s="621"/>
      <c r="CM33" s="621"/>
      <c r="CN33" s="621"/>
      <c r="CO33" s="621"/>
      <c r="CP33" s="621"/>
      <c r="CQ33" s="622"/>
      <c r="CR33" s="623">
        <v>1696575</v>
      </c>
      <c r="CS33" s="653"/>
      <c r="CT33" s="653"/>
      <c r="CU33" s="653"/>
      <c r="CV33" s="653"/>
      <c r="CW33" s="653"/>
      <c r="CX33" s="653"/>
      <c r="CY33" s="654"/>
      <c r="CZ33" s="628">
        <v>43.4</v>
      </c>
      <c r="DA33" s="655"/>
      <c r="DB33" s="655"/>
      <c r="DC33" s="658"/>
      <c r="DD33" s="632">
        <v>1360068</v>
      </c>
      <c r="DE33" s="653"/>
      <c r="DF33" s="653"/>
      <c r="DG33" s="653"/>
      <c r="DH33" s="653"/>
      <c r="DI33" s="653"/>
      <c r="DJ33" s="653"/>
      <c r="DK33" s="654"/>
      <c r="DL33" s="632">
        <v>868863</v>
      </c>
      <c r="DM33" s="653"/>
      <c r="DN33" s="653"/>
      <c r="DO33" s="653"/>
      <c r="DP33" s="653"/>
      <c r="DQ33" s="653"/>
      <c r="DR33" s="653"/>
      <c r="DS33" s="653"/>
      <c r="DT33" s="653"/>
      <c r="DU33" s="653"/>
      <c r="DV33" s="654"/>
      <c r="DW33" s="628">
        <v>32.9</v>
      </c>
      <c r="DX33" s="655"/>
      <c r="DY33" s="655"/>
      <c r="DZ33" s="655"/>
      <c r="EA33" s="655"/>
      <c r="EB33" s="655"/>
      <c r="EC33" s="656"/>
    </row>
    <row r="34" spans="2:133" ht="11.25" customHeight="1" x14ac:dyDescent="0.15">
      <c r="B34" s="620" t="s">
        <v>326</v>
      </c>
      <c r="C34" s="621"/>
      <c r="D34" s="621"/>
      <c r="E34" s="621"/>
      <c r="F34" s="621"/>
      <c r="G34" s="621"/>
      <c r="H34" s="621"/>
      <c r="I34" s="621"/>
      <c r="J34" s="621"/>
      <c r="K34" s="621"/>
      <c r="L34" s="621"/>
      <c r="M34" s="621"/>
      <c r="N34" s="621"/>
      <c r="O34" s="621"/>
      <c r="P34" s="621"/>
      <c r="Q34" s="622"/>
      <c r="R34" s="623">
        <v>51237</v>
      </c>
      <c r="S34" s="624"/>
      <c r="T34" s="624"/>
      <c r="U34" s="624"/>
      <c r="V34" s="624"/>
      <c r="W34" s="624"/>
      <c r="X34" s="624"/>
      <c r="Y34" s="625"/>
      <c r="Z34" s="626">
        <v>1</v>
      </c>
      <c r="AA34" s="626"/>
      <c r="AB34" s="626"/>
      <c r="AC34" s="626"/>
      <c r="AD34" s="627" t="s">
        <v>131</v>
      </c>
      <c r="AE34" s="627"/>
      <c r="AF34" s="627"/>
      <c r="AG34" s="627"/>
      <c r="AH34" s="627"/>
      <c r="AI34" s="627"/>
      <c r="AJ34" s="627"/>
      <c r="AK34" s="627"/>
      <c r="AL34" s="628" t="s">
        <v>237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704811</v>
      </c>
      <c r="CS34" s="624"/>
      <c r="CT34" s="624"/>
      <c r="CU34" s="624"/>
      <c r="CV34" s="624"/>
      <c r="CW34" s="624"/>
      <c r="CX34" s="624"/>
      <c r="CY34" s="625"/>
      <c r="CZ34" s="628">
        <v>18</v>
      </c>
      <c r="DA34" s="655"/>
      <c r="DB34" s="655"/>
      <c r="DC34" s="658"/>
      <c r="DD34" s="632">
        <v>452465</v>
      </c>
      <c r="DE34" s="624"/>
      <c r="DF34" s="624"/>
      <c r="DG34" s="624"/>
      <c r="DH34" s="624"/>
      <c r="DI34" s="624"/>
      <c r="DJ34" s="624"/>
      <c r="DK34" s="625"/>
      <c r="DL34" s="632">
        <v>383355</v>
      </c>
      <c r="DM34" s="624"/>
      <c r="DN34" s="624"/>
      <c r="DO34" s="624"/>
      <c r="DP34" s="624"/>
      <c r="DQ34" s="624"/>
      <c r="DR34" s="624"/>
      <c r="DS34" s="624"/>
      <c r="DT34" s="624"/>
      <c r="DU34" s="624"/>
      <c r="DV34" s="625"/>
      <c r="DW34" s="628">
        <v>14.5</v>
      </c>
      <c r="DX34" s="655"/>
      <c r="DY34" s="655"/>
      <c r="DZ34" s="655"/>
      <c r="EA34" s="655"/>
      <c r="EB34" s="655"/>
      <c r="EC34" s="656"/>
    </row>
    <row r="35" spans="2:133" ht="11.25" customHeight="1" x14ac:dyDescent="0.15">
      <c r="B35" s="620" t="s">
        <v>328</v>
      </c>
      <c r="C35" s="621"/>
      <c r="D35" s="621"/>
      <c r="E35" s="621"/>
      <c r="F35" s="621"/>
      <c r="G35" s="621"/>
      <c r="H35" s="621"/>
      <c r="I35" s="621"/>
      <c r="J35" s="621"/>
      <c r="K35" s="621"/>
      <c r="L35" s="621"/>
      <c r="M35" s="621"/>
      <c r="N35" s="621"/>
      <c r="O35" s="621"/>
      <c r="P35" s="621"/>
      <c r="Q35" s="622"/>
      <c r="R35" s="623">
        <v>235</v>
      </c>
      <c r="S35" s="624"/>
      <c r="T35" s="624"/>
      <c r="U35" s="624"/>
      <c r="V35" s="624"/>
      <c r="W35" s="624"/>
      <c r="X35" s="624"/>
      <c r="Y35" s="625"/>
      <c r="Z35" s="626">
        <v>0</v>
      </c>
      <c r="AA35" s="626"/>
      <c r="AB35" s="626"/>
      <c r="AC35" s="626"/>
      <c r="AD35" s="627" t="s">
        <v>131</v>
      </c>
      <c r="AE35" s="627"/>
      <c r="AF35" s="627"/>
      <c r="AG35" s="627"/>
      <c r="AH35" s="627"/>
      <c r="AI35" s="627"/>
      <c r="AJ35" s="627"/>
      <c r="AK35" s="627"/>
      <c r="AL35" s="628" t="s">
        <v>131</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62900</v>
      </c>
      <c r="CS35" s="653"/>
      <c r="CT35" s="653"/>
      <c r="CU35" s="653"/>
      <c r="CV35" s="653"/>
      <c r="CW35" s="653"/>
      <c r="CX35" s="653"/>
      <c r="CY35" s="654"/>
      <c r="CZ35" s="628">
        <v>1.6</v>
      </c>
      <c r="DA35" s="655"/>
      <c r="DB35" s="655"/>
      <c r="DC35" s="658"/>
      <c r="DD35" s="632">
        <v>58893</v>
      </c>
      <c r="DE35" s="653"/>
      <c r="DF35" s="653"/>
      <c r="DG35" s="653"/>
      <c r="DH35" s="653"/>
      <c r="DI35" s="653"/>
      <c r="DJ35" s="653"/>
      <c r="DK35" s="654"/>
      <c r="DL35" s="632">
        <v>58893</v>
      </c>
      <c r="DM35" s="653"/>
      <c r="DN35" s="653"/>
      <c r="DO35" s="653"/>
      <c r="DP35" s="653"/>
      <c r="DQ35" s="653"/>
      <c r="DR35" s="653"/>
      <c r="DS35" s="653"/>
      <c r="DT35" s="653"/>
      <c r="DU35" s="653"/>
      <c r="DV35" s="654"/>
      <c r="DW35" s="628">
        <v>2.2000000000000002</v>
      </c>
      <c r="DX35" s="655"/>
      <c r="DY35" s="655"/>
      <c r="DZ35" s="655"/>
      <c r="EA35" s="655"/>
      <c r="EB35" s="655"/>
      <c r="EC35" s="656"/>
    </row>
    <row r="36" spans="2:133" ht="11.25" customHeight="1" x14ac:dyDescent="0.15">
      <c r="B36" s="620" t="s">
        <v>332</v>
      </c>
      <c r="C36" s="621"/>
      <c r="D36" s="621"/>
      <c r="E36" s="621"/>
      <c r="F36" s="621"/>
      <c r="G36" s="621"/>
      <c r="H36" s="621"/>
      <c r="I36" s="621"/>
      <c r="J36" s="621"/>
      <c r="K36" s="621"/>
      <c r="L36" s="621"/>
      <c r="M36" s="621"/>
      <c r="N36" s="621"/>
      <c r="O36" s="621"/>
      <c r="P36" s="621"/>
      <c r="Q36" s="622"/>
      <c r="R36" s="623">
        <v>1049947</v>
      </c>
      <c r="S36" s="624"/>
      <c r="T36" s="624"/>
      <c r="U36" s="624"/>
      <c r="V36" s="624"/>
      <c r="W36" s="624"/>
      <c r="X36" s="624"/>
      <c r="Y36" s="625"/>
      <c r="Z36" s="626">
        <v>21.2</v>
      </c>
      <c r="AA36" s="626"/>
      <c r="AB36" s="626"/>
      <c r="AC36" s="626"/>
      <c r="AD36" s="627" t="s">
        <v>131</v>
      </c>
      <c r="AE36" s="627"/>
      <c r="AF36" s="627"/>
      <c r="AG36" s="627"/>
      <c r="AH36" s="627"/>
      <c r="AI36" s="627"/>
      <c r="AJ36" s="627"/>
      <c r="AK36" s="627"/>
      <c r="AL36" s="628" t="s">
        <v>131</v>
      </c>
      <c r="AM36" s="629"/>
      <c r="AN36" s="629"/>
      <c r="AO36" s="630"/>
      <c r="AP36" s="222"/>
      <c r="AQ36" s="685" t="s">
        <v>333</v>
      </c>
      <c r="AR36" s="686"/>
      <c r="AS36" s="686"/>
      <c r="AT36" s="686"/>
      <c r="AU36" s="686"/>
      <c r="AV36" s="686"/>
      <c r="AW36" s="686"/>
      <c r="AX36" s="686"/>
      <c r="AY36" s="687"/>
      <c r="AZ36" s="612">
        <v>333708</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46231</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587862</v>
      </c>
      <c r="CS36" s="624"/>
      <c r="CT36" s="624"/>
      <c r="CU36" s="624"/>
      <c r="CV36" s="624"/>
      <c r="CW36" s="624"/>
      <c r="CX36" s="624"/>
      <c r="CY36" s="625"/>
      <c r="CZ36" s="628">
        <v>15</v>
      </c>
      <c r="DA36" s="655"/>
      <c r="DB36" s="655"/>
      <c r="DC36" s="658"/>
      <c r="DD36" s="632">
        <v>551676</v>
      </c>
      <c r="DE36" s="624"/>
      <c r="DF36" s="624"/>
      <c r="DG36" s="624"/>
      <c r="DH36" s="624"/>
      <c r="DI36" s="624"/>
      <c r="DJ36" s="624"/>
      <c r="DK36" s="625"/>
      <c r="DL36" s="632">
        <v>257590</v>
      </c>
      <c r="DM36" s="624"/>
      <c r="DN36" s="624"/>
      <c r="DO36" s="624"/>
      <c r="DP36" s="624"/>
      <c r="DQ36" s="624"/>
      <c r="DR36" s="624"/>
      <c r="DS36" s="624"/>
      <c r="DT36" s="624"/>
      <c r="DU36" s="624"/>
      <c r="DV36" s="625"/>
      <c r="DW36" s="628">
        <v>9.8000000000000007</v>
      </c>
      <c r="DX36" s="655"/>
      <c r="DY36" s="655"/>
      <c r="DZ36" s="655"/>
      <c r="EA36" s="655"/>
      <c r="EB36" s="655"/>
      <c r="EC36" s="656"/>
    </row>
    <row r="37" spans="2:133" ht="11.25" customHeight="1" x14ac:dyDescent="0.15">
      <c r="B37" s="620" t="s">
        <v>336</v>
      </c>
      <c r="C37" s="621"/>
      <c r="D37" s="621"/>
      <c r="E37" s="621"/>
      <c r="F37" s="621"/>
      <c r="G37" s="621"/>
      <c r="H37" s="621"/>
      <c r="I37" s="621"/>
      <c r="J37" s="621"/>
      <c r="K37" s="621"/>
      <c r="L37" s="621"/>
      <c r="M37" s="621"/>
      <c r="N37" s="621"/>
      <c r="O37" s="621"/>
      <c r="P37" s="621"/>
      <c r="Q37" s="622"/>
      <c r="R37" s="623">
        <v>109893</v>
      </c>
      <c r="S37" s="624"/>
      <c r="T37" s="624"/>
      <c r="U37" s="624"/>
      <c r="V37" s="624"/>
      <c r="W37" s="624"/>
      <c r="X37" s="624"/>
      <c r="Y37" s="625"/>
      <c r="Z37" s="626">
        <v>2.2000000000000002</v>
      </c>
      <c r="AA37" s="626"/>
      <c r="AB37" s="626"/>
      <c r="AC37" s="626"/>
      <c r="AD37" s="627">
        <v>3810</v>
      </c>
      <c r="AE37" s="627"/>
      <c r="AF37" s="627"/>
      <c r="AG37" s="627"/>
      <c r="AH37" s="627"/>
      <c r="AI37" s="627"/>
      <c r="AJ37" s="627"/>
      <c r="AK37" s="627"/>
      <c r="AL37" s="628">
        <v>0.1</v>
      </c>
      <c r="AM37" s="629"/>
      <c r="AN37" s="629"/>
      <c r="AO37" s="630"/>
      <c r="AQ37" s="689" t="s">
        <v>337</v>
      </c>
      <c r="AR37" s="690"/>
      <c r="AS37" s="690"/>
      <c r="AT37" s="690"/>
      <c r="AU37" s="690"/>
      <c r="AV37" s="690"/>
      <c r="AW37" s="690"/>
      <c r="AX37" s="690"/>
      <c r="AY37" s="691"/>
      <c r="AZ37" s="623">
        <v>70812</v>
      </c>
      <c r="BA37" s="624"/>
      <c r="BB37" s="624"/>
      <c r="BC37" s="624"/>
      <c r="BD37" s="653"/>
      <c r="BE37" s="653"/>
      <c r="BF37" s="669"/>
      <c r="BG37" s="620" t="s">
        <v>338</v>
      </c>
      <c r="BH37" s="621"/>
      <c r="BI37" s="621"/>
      <c r="BJ37" s="621"/>
      <c r="BK37" s="621"/>
      <c r="BL37" s="621"/>
      <c r="BM37" s="621"/>
      <c r="BN37" s="621"/>
      <c r="BO37" s="621"/>
      <c r="BP37" s="621"/>
      <c r="BQ37" s="621"/>
      <c r="BR37" s="621"/>
      <c r="BS37" s="621"/>
      <c r="BT37" s="621"/>
      <c r="BU37" s="622"/>
      <c r="BV37" s="623">
        <v>46231</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120242</v>
      </c>
      <c r="CS37" s="653"/>
      <c r="CT37" s="653"/>
      <c r="CU37" s="653"/>
      <c r="CV37" s="653"/>
      <c r="CW37" s="653"/>
      <c r="CX37" s="653"/>
      <c r="CY37" s="654"/>
      <c r="CZ37" s="628">
        <v>3.1</v>
      </c>
      <c r="DA37" s="655"/>
      <c r="DB37" s="655"/>
      <c r="DC37" s="658"/>
      <c r="DD37" s="632">
        <v>119779</v>
      </c>
      <c r="DE37" s="653"/>
      <c r="DF37" s="653"/>
      <c r="DG37" s="653"/>
      <c r="DH37" s="653"/>
      <c r="DI37" s="653"/>
      <c r="DJ37" s="653"/>
      <c r="DK37" s="654"/>
      <c r="DL37" s="632">
        <v>110921</v>
      </c>
      <c r="DM37" s="653"/>
      <c r="DN37" s="653"/>
      <c r="DO37" s="653"/>
      <c r="DP37" s="653"/>
      <c r="DQ37" s="653"/>
      <c r="DR37" s="653"/>
      <c r="DS37" s="653"/>
      <c r="DT37" s="653"/>
      <c r="DU37" s="653"/>
      <c r="DV37" s="654"/>
      <c r="DW37" s="628">
        <v>4.2</v>
      </c>
      <c r="DX37" s="655"/>
      <c r="DY37" s="655"/>
      <c r="DZ37" s="655"/>
      <c r="EA37" s="655"/>
      <c r="EB37" s="655"/>
      <c r="EC37" s="656"/>
    </row>
    <row r="38" spans="2:133" ht="11.25" customHeight="1" x14ac:dyDescent="0.15">
      <c r="B38" s="620" t="s">
        <v>340</v>
      </c>
      <c r="C38" s="621"/>
      <c r="D38" s="621"/>
      <c r="E38" s="621"/>
      <c r="F38" s="621"/>
      <c r="G38" s="621"/>
      <c r="H38" s="621"/>
      <c r="I38" s="621"/>
      <c r="J38" s="621"/>
      <c r="K38" s="621"/>
      <c r="L38" s="621"/>
      <c r="M38" s="621"/>
      <c r="N38" s="621"/>
      <c r="O38" s="621"/>
      <c r="P38" s="621"/>
      <c r="Q38" s="622"/>
      <c r="R38" s="623">
        <v>443011</v>
      </c>
      <c r="S38" s="624"/>
      <c r="T38" s="624"/>
      <c r="U38" s="624"/>
      <c r="V38" s="624"/>
      <c r="W38" s="624"/>
      <c r="X38" s="624"/>
      <c r="Y38" s="625"/>
      <c r="Z38" s="626">
        <v>8.9</v>
      </c>
      <c r="AA38" s="626"/>
      <c r="AB38" s="626"/>
      <c r="AC38" s="626"/>
      <c r="AD38" s="627" t="s">
        <v>131</v>
      </c>
      <c r="AE38" s="627"/>
      <c r="AF38" s="627"/>
      <c r="AG38" s="627"/>
      <c r="AH38" s="627"/>
      <c r="AI38" s="627"/>
      <c r="AJ38" s="627"/>
      <c r="AK38" s="627"/>
      <c r="AL38" s="628" t="s">
        <v>237</v>
      </c>
      <c r="AM38" s="629"/>
      <c r="AN38" s="629"/>
      <c r="AO38" s="630"/>
      <c r="AQ38" s="689" t="s">
        <v>341</v>
      </c>
      <c r="AR38" s="690"/>
      <c r="AS38" s="690"/>
      <c r="AT38" s="690"/>
      <c r="AU38" s="690"/>
      <c r="AV38" s="690"/>
      <c r="AW38" s="690"/>
      <c r="AX38" s="690"/>
      <c r="AY38" s="691"/>
      <c r="AZ38" s="623">
        <v>63682</v>
      </c>
      <c r="BA38" s="624"/>
      <c r="BB38" s="624"/>
      <c r="BC38" s="624"/>
      <c r="BD38" s="653"/>
      <c r="BE38" s="653"/>
      <c r="BF38" s="669"/>
      <c r="BG38" s="620" t="s">
        <v>342</v>
      </c>
      <c r="BH38" s="621"/>
      <c r="BI38" s="621"/>
      <c r="BJ38" s="621"/>
      <c r="BK38" s="621"/>
      <c r="BL38" s="621"/>
      <c r="BM38" s="621"/>
      <c r="BN38" s="621"/>
      <c r="BO38" s="621"/>
      <c r="BP38" s="621"/>
      <c r="BQ38" s="621"/>
      <c r="BR38" s="621"/>
      <c r="BS38" s="621"/>
      <c r="BT38" s="621"/>
      <c r="BU38" s="622"/>
      <c r="BV38" s="623">
        <v>800</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333708</v>
      </c>
      <c r="CS38" s="624"/>
      <c r="CT38" s="624"/>
      <c r="CU38" s="624"/>
      <c r="CV38" s="624"/>
      <c r="CW38" s="624"/>
      <c r="CX38" s="624"/>
      <c r="CY38" s="625"/>
      <c r="CZ38" s="628">
        <v>8.5</v>
      </c>
      <c r="DA38" s="655"/>
      <c r="DB38" s="655"/>
      <c r="DC38" s="658"/>
      <c r="DD38" s="632">
        <v>297034</v>
      </c>
      <c r="DE38" s="624"/>
      <c r="DF38" s="624"/>
      <c r="DG38" s="624"/>
      <c r="DH38" s="624"/>
      <c r="DI38" s="624"/>
      <c r="DJ38" s="624"/>
      <c r="DK38" s="625"/>
      <c r="DL38" s="632">
        <v>169025</v>
      </c>
      <c r="DM38" s="624"/>
      <c r="DN38" s="624"/>
      <c r="DO38" s="624"/>
      <c r="DP38" s="624"/>
      <c r="DQ38" s="624"/>
      <c r="DR38" s="624"/>
      <c r="DS38" s="624"/>
      <c r="DT38" s="624"/>
      <c r="DU38" s="624"/>
      <c r="DV38" s="625"/>
      <c r="DW38" s="628">
        <v>6.4</v>
      </c>
      <c r="DX38" s="655"/>
      <c r="DY38" s="655"/>
      <c r="DZ38" s="655"/>
      <c r="EA38" s="655"/>
      <c r="EB38" s="655"/>
      <c r="EC38" s="656"/>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237</v>
      </c>
      <c r="AE39" s="627"/>
      <c r="AF39" s="627"/>
      <c r="AG39" s="627"/>
      <c r="AH39" s="627"/>
      <c r="AI39" s="627"/>
      <c r="AJ39" s="627"/>
      <c r="AK39" s="627"/>
      <c r="AL39" s="628" t="s">
        <v>259</v>
      </c>
      <c r="AM39" s="629"/>
      <c r="AN39" s="629"/>
      <c r="AO39" s="630"/>
      <c r="AQ39" s="689" t="s">
        <v>345</v>
      </c>
      <c r="AR39" s="690"/>
      <c r="AS39" s="690"/>
      <c r="AT39" s="690"/>
      <c r="AU39" s="690"/>
      <c r="AV39" s="690"/>
      <c r="AW39" s="690"/>
      <c r="AX39" s="690"/>
      <c r="AY39" s="691"/>
      <c r="AZ39" s="623" t="s">
        <v>131</v>
      </c>
      <c r="BA39" s="624"/>
      <c r="BB39" s="624"/>
      <c r="BC39" s="624"/>
      <c r="BD39" s="653"/>
      <c r="BE39" s="653"/>
      <c r="BF39" s="669"/>
      <c r="BG39" s="620" t="s">
        <v>346</v>
      </c>
      <c r="BH39" s="621"/>
      <c r="BI39" s="621"/>
      <c r="BJ39" s="621"/>
      <c r="BK39" s="621"/>
      <c r="BL39" s="621"/>
      <c r="BM39" s="621"/>
      <c r="BN39" s="621"/>
      <c r="BO39" s="621"/>
      <c r="BP39" s="621"/>
      <c r="BQ39" s="621"/>
      <c r="BR39" s="621"/>
      <c r="BS39" s="621"/>
      <c r="BT39" s="621"/>
      <c r="BU39" s="622"/>
      <c r="BV39" s="623">
        <v>1514</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7294</v>
      </c>
      <c r="CS39" s="653"/>
      <c r="CT39" s="653"/>
      <c r="CU39" s="653"/>
      <c r="CV39" s="653"/>
      <c r="CW39" s="653"/>
      <c r="CX39" s="653"/>
      <c r="CY39" s="654"/>
      <c r="CZ39" s="628">
        <v>0.2</v>
      </c>
      <c r="DA39" s="655"/>
      <c r="DB39" s="655"/>
      <c r="DC39" s="658"/>
      <c r="DD39" s="632" t="s">
        <v>237</v>
      </c>
      <c r="DE39" s="653"/>
      <c r="DF39" s="653"/>
      <c r="DG39" s="653"/>
      <c r="DH39" s="653"/>
      <c r="DI39" s="653"/>
      <c r="DJ39" s="653"/>
      <c r="DK39" s="654"/>
      <c r="DL39" s="632" t="s">
        <v>131</v>
      </c>
      <c r="DM39" s="653"/>
      <c r="DN39" s="653"/>
      <c r="DO39" s="653"/>
      <c r="DP39" s="653"/>
      <c r="DQ39" s="653"/>
      <c r="DR39" s="653"/>
      <c r="DS39" s="653"/>
      <c r="DT39" s="653"/>
      <c r="DU39" s="653"/>
      <c r="DV39" s="654"/>
      <c r="DW39" s="628" t="s">
        <v>237</v>
      </c>
      <c r="DX39" s="655"/>
      <c r="DY39" s="655"/>
      <c r="DZ39" s="655"/>
      <c r="EA39" s="655"/>
      <c r="EB39" s="655"/>
      <c r="EC39" s="656"/>
    </row>
    <row r="40" spans="2:133" ht="11.25" customHeight="1" x14ac:dyDescent="0.15">
      <c r="B40" s="620" t="s">
        <v>348</v>
      </c>
      <c r="C40" s="621"/>
      <c r="D40" s="621"/>
      <c r="E40" s="621"/>
      <c r="F40" s="621"/>
      <c r="G40" s="621"/>
      <c r="H40" s="621"/>
      <c r="I40" s="621"/>
      <c r="J40" s="621"/>
      <c r="K40" s="621"/>
      <c r="L40" s="621"/>
      <c r="M40" s="621"/>
      <c r="N40" s="621"/>
      <c r="O40" s="621"/>
      <c r="P40" s="621"/>
      <c r="Q40" s="622"/>
      <c r="R40" s="623">
        <v>29111</v>
      </c>
      <c r="S40" s="624"/>
      <c r="T40" s="624"/>
      <c r="U40" s="624"/>
      <c r="V40" s="624"/>
      <c r="W40" s="624"/>
      <c r="X40" s="624"/>
      <c r="Y40" s="625"/>
      <c r="Z40" s="626">
        <v>0.6</v>
      </c>
      <c r="AA40" s="626"/>
      <c r="AB40" s="626"/>
      <c r="AC40" s="626"/>
      <c r="AD40" s="627" t="s">
        <v>131</v>
      </c>
      <c r="AE40" s="627"/>
      <c r="AF40" s="627"/>
      <c r="AG40" s="627"/>
      <c r="AH40" s="627"/>
      <c r="AI40" s="627"/>
      <c r="AJ40" s="627"/>
      <c r="AK40" s="627"/>
      <c r="AL40" s="628" t="s">
        <v>237</v>
      </c>
      <c r="AM40" s="629"/>
      <c r="AN40" s="629"/>
      <c r="AO40" s="630"/>
      <c r="AQ40" s="689" t="s">
        <v>349</v>
      </c>
      <c r="AR40" s="690"/>
      <c r="AS40" s="690"/>
      <c r="AT40" s="690"/>
      <c r="AU40" s="690"/>
      <c r="AV40" s="690"/>
      <c r="AW40" s="690"/>
      <c r="AX40" s="690"/>
      <c r="AY40" s="691"/>
      <c r="AZ40" s="623" t="s">
        <v>237</v>
      </c>
      <c r="BA40" s="624"/>
      <c r="BB40" s="624"/>
      <c r="BC40" s="624"/>
      <c r="BD40" s="653"/>
      <c r="BE40" s="653"/>
      <c r="BF40" s="669"/>
      <c r="BG40" s="673" t="s">
        <v>350</v>
      </c>
      <c r="BH40" s="674"/>
      <c r="BI40" s="674"/>
      <c r="BJ40" s="674"/>
      <c r="BK40" s="674"/>
      <c r="BL40" s="223"/>
      <c r="BM40" s="621" t="s">
        <v>351</v>
      </c>
      <c r="BN40" s="621"/>
      <c r="BO40" s="621"/>
      <c r="BP40" s="621"/>
      <c r="BQ40" s="621"/>
      <c r="BR40" s="621"/>
      <c r="BS40" s="621"/>
      <c r="BT40" s="621"/>
      <c r="BU40" s="622"/>
      <c r="BV40" s="623">
        <v>121</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t="s">
        <v>237</v>
      </c>
      <c r="CS40" s="624"/>
      <c r="CT40" s="624"/>
      <c r="CU40" s="624"/>
      <c r="CV40" s="624"/>
      <c r="CW40" s="624"/>
      <c r="CX40" s="624"/>
      <c r="CY40" s="625"/>
      <c r="CZ40" s="628" t="s">
        <v>131</v>
      </c>
      <c r="DA40" s="655"/>
      <c r="DB40" s="655"/>
      <c r="DC40" s="658"/>
      <c r="DD40" s="632" t="s">
        <v>131</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5"/>
      <c r="DY40" s="655"/>
      <c r="DZ40" s="655"/>
      <c r="EA40" s="655"/>
      <c r="EB40" s="655"/>
      <c r="EC40" s="656"/>
    </row>
    <row r="41" spans="2:133" ht="11.25" customHeight="1" x14ac:dyDescent="0.15">
      <c r="B41" s="644" t="s">
        <v>353</v>
      </c>
      <c r="C41" s="645"/>
      <c r="D41" s="645"/>
      <c r="E41" s="645"/>
      <c r="F41" s="645"/>
      <c r="G41" s="645"/>
      <c r="H41" s="645"/>
      <c r="I41" s="645"/>
      <c r="J41" s="645"/>
      <c r="K41" s="645"/>
      <c r="L41" s="645"/>
      <c r="M41" s="645"/>
      <c r="N41" s="645"/>
      <c r="O41" s="645"/>
      <c r="P41" s="645"/>
      <c r="Q41" s="646"/>
      <c r="R41" s="698">
        <v>4950648</v>
      </c>
      <c r="S41" s="699"/>
      <c r="T41" s="699"/>
      <c r="U41" s="699"/>
      <c r="V41" s="699"/>
      <c r="W41" s="699"/>
      <c r="X41" s="699"/>
      <c r="Y41" s="700"/>
      <c r="Z41" s="701">
        <v>100</v>
      </c>
      <c r="AA41" s="701"/>
      <c r="AB41" s="701"/>
      <c r="AC41" s="701"/>
      <c r="AD41" s="702">
        <v>2612432</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81169</v>
      </c>
      <c r="BA41" s="624"/>
      <c r="BB41" s="624"/>
      <c r="BC41" s="624"/>
      <c r="BD41" s="653"/>
      <c r="BE41" s="653"/>
      <c r="BF41" s="669"/>
      <c r="BG41" s="673"/>
      <c r="BH41" s="674"/>
      <c r="BI41" s="674"/>
      <c r="BJ41" s="674"/>
      <c r="BK41" s="674"/>
      <c r="BL41" s="223"/>
      <c r="BM41" s="621" t="s">
        <v>355</v>
      </c>
      <c r="BN41" s="621"/>
      <c r="BO41" s="621"/>
      <c r="BP41" s="621"/>
      <c r="BQ41" s="621"/>
      <c r="BR41" s="621"/>
      <c r="BS41" s="621"/>
      <c r="BT41" s="621"/>
      <c r="BU41" s="622"/>
      <c r="BV41" s="623" t="s">
        <v>259</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237</v>
      </c>
      <c r="CS41" s="653"/>
      <c r="CT41" s="653"/>
      <c r="CU41" s="653"/>
      <c r="CV41" s="653"/>
      <c r="CW41" s="653"/>
      <c r="CX41" s="653"/>
      <c r="CY41" s="654"/>
      <c r="CZ41" s="628" t="s">
        <v>131</v>
      </c>
      <c r="DA41" s="655"/>
      <c r="DB41" s="655"/>
      <c r="DC41" s="658"/>
      <c r="DD41" s="632" t="s">
        <v>237</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357</v>
      </c>
      <c r="AR42" s="706"/>
      <c r="AS42" s="706"/>
      <c r="AT42" s="706"/>
      <c r="AU42" s="706"/>
      <c r="AV42" s="706"/>
      <c r="AW42" s="706"/>
      <c r="AX42" s="706"/>
      <c r="AY42" s="707"/>
      <c r="AZ42" s="698">
        <v>118045</v>
      </c>
      <c r="BA42" s="699"/>
      <c r="BB42" s="699"/>
      <c r="BC42" s="699"/>
      <c r="BD42" s="682"/>
      <c r="BE42" s="682"/>
      <c r="BF42" s="684"/>
      <c r="BG42" s="675"/>
      <c r="BH42" s="676"/>
      <c r="BI42" s="676"/>
      <c r="BJ42" s="676"/>
      <c r="BK42" s="676"/>
      <c r="BL42" s="224"/>
      <c r="BM42" s="645" t="s">
        <v>358</v>
      </c>
      <c r="BN42" s="645"/>
      <c r="BO42" s="645"/>
      <c r="BP42" s="645"/>
      <c r="BQ42" s="645"/>
      <c r="BR42" s="645"/>
      <c r="BS42" s="645"/>
      <c r="BT42" s="645"/>
      <c r="BU42" s="646"/>
      <c r="BV42" s="698">
        <v>229</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977206</v>
      </c>
      <c r="CS42" s="653"/>
      <c r="CT42" s="653"/>
      <c r="CU42" s="653"/>
      <c r="CV42" s="653"/>
      <c r="CW42" s="653"/>
      <c r="CX42" s="653"/>
      <c r="CY42" s="654"/>
      <c r="CZ42" s="628">
        <v>25</v>
      </c>
      <c r="DA42" s="655"/>
      <c r="DB42" s="655"/>
      <c r="DC42" s="658"/>
      <c r="DD42" s="632">
        <v>466984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33284</v>
      </c>
      <c r="CS43" s="653"/>
      <c r="CT43" s="653"/>
      <c r="CU43" s="653"/>
      <c r="CV43" s="653"/>
      <c r="CW43" s="653"/>
      <c r="CX43" s="653"/>
      <c r="CY43" s="654"/>
      <c r="CZ43" s="628">
        <v>0.9</v>
      </c>
      <c r="DA43" s="655"/>
      <c r="DB43" s="655"/>
      <c r="DC43" s="658"/>
      <c r="DD43" s="632">
        <v>33284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904353</v>
      </c>
      <c r="CS44" s="624"/>
      <c r="CT44" s="624"/>
      <c r="CU44" s="624"/>
      <c r="CV44" s="624"/>
      <c r="CW44" s="624"/>
      <c r="CX44" s="624"/>
      <c r="CY44" s="625"/>
      <c r="CZ44" s="628">
        <v>23.1</v>
      </c>
      <c r="DA44" s="629"/>
      <c r="DB44" s="629"/>
      <c r="DC44" s="635"/>
      <c r="DD44" s="632">
        <v>457986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142302</v>
      </c>
      <c r="CS45" s="653"/>
      <c r="CT45" s="653"/>
      <c r="CU45" s="653"/>
      <c r="CV45" s="653"/>
      <c r="CW45" s="653"/>
      <c r="CX45" s="653"/>
      <c r="CY45" s="654"/>
      <c r="CZ45" s="628">
        <v>3.6</v>
      </c>
      <c r="DA45" s="655"/>
      <c r="DB45" s="655"/>
      <c r="DC45" s="658"/>
      <c r="DD45" s="632">
        <v>12478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734051</v>
      </c>
      <c r="CS46" s="624"/>
      <c r="CT46" s="624"/>
      <c r="CU46" s="624"/>
      <c r="CV46" s="624"/>
      <c r="CW46" s="624"/>
      <c r="CX46" s="624"/>
      <c r="CY46" s="625"/>
      <c r="CZ46" s="628">
        <v>18.8</v>
      </c>
      <c r="DA46" s="629"/>
      <c r="DB46" s="629"/>
      <c r="DC46" s="635"/>
      <c r="DD46" s="632">
        <v>435045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v>72853</v>
      </c>
      <c r="CS47" s="653"/>
      <c r="CT47" s="653"/>
      <c r="CU47" s="653"/>
      <c r="CV47" s="653"/>
      <c r="CW47" s="653"/>
      <c r="CX47" s="653"/>
      <c r="CY47" s="654"/>
      <c r="CZ47" s="628">
        <v>1.9</v>
      </c>
      <c r="DA47" s="655"/>
      <c r="DB47" s="655"/>
      <c r="DC47" s="658"/>
      <c r="DD47" s="632">
        <v>8998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368</v>
      </c>
      <c r="CG48" s="621"/>
      <c r="CH48" s="621"/>
      <c r="CI48" s="621"/>
      <c r="CJ48" s="621"/>
      <c r="CK48" s="621"/>
      <c r="CL48" s="621"/>
      <c r="CM48" s="621"/>
      <c r="CN48" s="621"/>
      <c r="CO48" s="621"/>
      <c r="CP48" s="621"/>
      <c r="CQ48" s="622"/>
      <c r="CR48" s="623" t="s">
        <v>237</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369</v>
      </c>
      <c r="CE49" s="645"/>
      <c r="CF49" s="645"/>
      <c r="CG49" s="645"/>
      <c r="CH49" s="645"/>
      <c r="CI49" s="645"/>
      <c r="CJ49" s="645"/>
      <c r="CK49" s="645"/>
      <c r="CL49" s="645"/>
      <c r="CM49" s="645"/>
      <c r="CN49" s="645"/>
      <c r="CO49" s="645"/>
      <c r="CP49" s="645"/>
      <c r="CQ49" s="646"/>
      <c r="CR49" s="698">
        <v>3906972</v>
      </c>
      <c r="CS49" s="682"/>
      <c r="CT49" s="682"/>
      <c r="CU49" s="682"/>
      <c r="CV49" s="682"/>
      <c r="CW49" s="682"/>
      <c r="CX49" s="682"/>
      <c r="CY49" s="711"/>
      <c r="CZ49" s="703">
        <v>100</v>
      </c>
      <c r="DA49" s="712"/>
      <c r="DB49" s="712"/>
      <c r="DC49" s="713"/>
      <c r="DD49" s="714">
        <v>2893716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rm0jAhha3/NiwvEbgZ9wmmkIOFdqCxIU1AjCqPck6mb0LGy7P7f83KeSPTV6DCN3KtnjAwTCtrEv5g0tIjBLQ==" saltValue="a66hjlThz0wIrT3y9aSQ5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4779</v>
      </c>
      <c r="R7" s="753"/>
      <c r="S7" s="753"/>
      <c r="T7" s="753"/>
      <c r="U7" s="753"/>
      <c r="V7" s="753">
        <v>3776</v>
      </c>
      <c r="W7" s="753"/>
      <c r="X7" s="753"/>
      <c r="Y7" s="753"/>
      <c r="Z7" s="753"/>
      <c r="AA7" s="753">
        <v>1003</v>
      </c>
      <c r="AB7" s="753"/>
      <c r="AC7" s="753"/>
      <c r="AD7" s="753"/>
      <c r="AE7" s="754"/>
      <c r="AF7" s="755">
        <v>718</v>
      </c>
      <c r="AG7" s="756"/>
      <c r="AH7" s="756"/>
      <c r="AI7" s="756"/>
      <c r="AJ7" s="757"/>
      <c r="AK7" s="758">
        <v>0</v>
      </c>
      <c r="AL7" s="759"/>
      <c r="AM7" s="759"/>
      <c r="AN7" s="759"/>
      <c r="AO7" s="759"/>
      <c r="AP7" s="759">
        <v>3628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608</v>
      </c>
      <c r="BT7" s="747"/>
      <c r="BU7" s="747"/>
      <c r="BV7" s="747"/>
      <c r="BW7" s="747"/>
      <c r="BX7" s="747"/>
      <c r="BY7" s="747"/>
      <c r="BZ7" s="747"/>
      <c r="CA7" s="747"/>
      <c r="CB7" s="747"/>
      <c r="CC7" s="747"/>
      <c r="CD7" s="747"/>
      <c r="CE7" s="747"/>
      <c r="CF7" s="747"/>
      <c r="CG7" s="762"/>
      <c r="CH7" s="743">
        <v>2</v>
      </c>
      <c r="CI7" s="744"/>
      <c r="CJ7" s="744"/>
      <c r="CK7" s="744"/>
      <c r="CL7" s="745"/>
      <c r="CM7" s="743">
        <v>4</v>
      </c>
      <c r="CN7" s="744"/>
      <c r="CO7" s="744"/>
      <c r="CP7" s="744"/>
      <c r="CQ7" s="745"/>
      <c r="CR7" s="743">
        <v>5</v>
      </c>
      <c r="CS7" s="744"/>
      <c r="CT7" s="744"/>
      <c r="CU7" s="744"/>
      <c r="CV7" s="745"/>
      <c r="CW7" s="743" t="s">
        <v>609</v>
      </c>
      <c r="CX7" s="744"/>
      <c r="CY7" s="744"/>
      <c r="CZ7" s="744"/>
      <c r="DA7" s="745"/>
      <c r="DB7" s="743" t="s">
        <v>609</v>
      </c>
      <c r="DC7" s="744"/>
      <c r="DD7" s="744"/>
      <c r="DE7" s="744"/>
      <c r="DF7" s="745"/>
      <c r="DG7" s="743" t="s">
        <v>609</v>
      </c>
      <c r="DH7" s="744"/>
      <c r="DI7" s="744"/>
      <c r="DJ7" s="744"/>
      <c r="DK7" s="745"/>
      <c r="DL7" s="743" t="s">
        <v>609</v>
      </c>
      <c r="DM7" s="744"/>
      <c r="DN7" s="744"/>
      <c r="DO7" s="744"/>
      <c r="DP7" s="745"/>
      <c r="DQ7" s="743" t="s">
        <v>609</v>
      </c>
      <c r="DR7" s="744"/>
      <c r="DS7" s="744"/>
      <c r="DT7" s="744"/>
      <c r="DU7" s="745"/>
      <c r="DV7" s="746"/>
      <c r="DW7" s="747"/>
      <c r="DX7" s="747"/>
      <c r="DY7" s="747"/>
      <c r="DZ7" s="748"/>
      <c r="EA7" s="234"/>
    </row>
    <row r="8" spans="1:131" s="235" customFormat="1" ht="26.25" customHeight="1" x14ac:dyDescent="0.15">
      <c r="A8" s="238">
        <v>2</v>
      </c>
      <c r="B8" s="780" t="s">
        <v>393</v>
      </c>
      <c r="C8" s="781"/>
      <c r="D8" s="781"/>
      <c r="E8" s="781"/>
      <c r="F8" s="781"/>
      <c r="G8" s="781"/>
      <c r="H8" s="781"/>
      <c r="I8" s="781"/>
      <c r="J8" s="781"/>
      <c r="K8" s="781"/>
      <c r="L8" s="781"/>
      <c r="M8" s="781"/>
      <c r="N8" s="781"/>
      <c r="O8" s="781"/>
      <c r="P8" s="782"/>
      <c r="Q8" s="783">
        <v>171</v>
      </c>
      <c r="R8" s="784"/>
      <c r="S8" s="784"/>
      <c r="T8" s="784"/>
      <c r="U8" s="784"/>
      <c r="V8" s="784">
        <v>131</v>
      </c>
      <c r="W8" s="784"/>
      <c r="X8" s="784"/>
      <c r="Y8" s="784"/>
      <c r="Z8" s="784"/>
      <c r="AA8" s="784">
        <v>40</v>
      </c>
      <c r="AB8" s="784"/>
      <c r="AC8" s="784"/>
      <c r="AD8" s="784"/>
      <c r="AE8" s="785"/>
      <c r="AF8" s="786">
        <v>40</v>
      </c>
      <c r="AG8" s="787"/>
      <c r="AH8" s="787"/>
      <c r="AI8" s="787"/>
      <c r="AJ8" s="788"/>
      <c r="AK8" s="769">
        <v>1</v>
      </c>
      <c r="AL8" s="770"/>
      <c r="AM8" s="770"/>
      <c r="AN8" s="770"/>
      <c r="AO8" s="770"/>
      <c r="AP8" s="770">
        <v>174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394</v>
      </c>
      <c r="C9" s="781"/>
      <c r="D9" s="781"/>
      <c r="E9" s="781"/>
      <c r="F9" s="781"/>
      <c r="G9" s="781"/>
      <c r="H9" s="781"/>
      <c r="I9" s="781"/>
      <c r="J9" s="781"/>
      <c r="K9" s="781"/>
      <c r="L9" s="781"/>
      <c r="M9" s="781"/>
      <c r="N9" s="781"/>
      <c r="O9" s="781"/>
      <c r="P9" s="782"/>
      <c r="Q9" s="783">
        <v>4</v>
      </c>
      <c r="R9" s="784"/>
      <c r="S9" s="784"/>
      <c r="T9" s="784"/>
      <c r="U9" s="784"/>
      <c r="V9" s="784">
        <v>3</v>
      </c>
      <c r="W9" s="784"/>
      <c r="X9" s="784"/>
      <c r="Y9" s="784"/>
      <c r="Z9" s="784"/>
      <c r="AA9" s="784">
        <v>1</v>
      </c>
      <c r="AB9" s="784"/>
      <c r="AC9" s="784"/>
      <c r="AD9" s="784"/>
      <c r="AE9" s="785"/>
      <c r="AF9" s="786">
        <v>1</v>
      </c>
      <c r="AG9" s="787"/>
      <c r="AH9" s="787"/>
      <c r="AI9" s="787"/>
      <c r="AJ9" s="788"/>
      <c r="AK9" s="769">
        <v>2</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4951</v>
      </c>
      <c r="R23" s="793"/>
      <c r="S23" s="793"/>
      <c r="T23" s="793"/>
      <c r="U23" s="793"/>
      <c r="V23" s="793">
        <v>3907</v>
      </c>
      <c r="W23" s="793"/>
      <c r="X23" s="793"/>
      <c r="Y23" s="793"/>
      <c r="Z23" s="793"/>
      <c r="AA23" s="793">
        <v>1044</v>
      </c>
      <c r="AB23" s="793"/>
      <c r="AC23" s="793"/>
      <c r="AD23" s="793"/>
      <c r="AE23" s="794"/>
      <c r="AF23" s="795">
        <v>758</v>
      </c>
      <c r="AG23" s="793"/>
      <c r="AH23" s="793"/>
      <c r="AI23" s="793"/>
      <c r="AJ23" s="796"/>
      <c r="AK23" s="797"/>
      <c r="AL23" s="798"/>
      <c r="AM23" s="798"/>
      <c r="AN23" s="798"/>
      <c r="AO23" s="798"/>
      <c r="AP23" s="793">
        <v>3802</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v>634</v>
      </c>
      <c r="R28" s="823"/>
      <c r="S28" s="823"/>
      <c r="T28" s="823"/>
      <c r="U28" s="823"/>
      <c r="V28" s="823">
        <v>587</v>
      </c>
      <c r="W28" s="823"/>
      <c r="X28" s="823"/>
      <c r="Y28" s="823"/>
      <c r="Z28" s="823"/>
      <c r="AA28" s="823">
        <v>46</v>
      </c>
      <c r="AB28" s="823"/>
      <c r="AC28" s="823"/>
      <c r="AD28" s="823"/>
      <c r="AE28" s="824"/>
      <c r="AF28" s="825">
        <v>46</v>
      </c>
      <c r="AG28" s="823"/>
      <c r="AH28" s="823"/>
      <c r="AI28" s="823"/>
      <c r="AJ28" s="826"/>
      <c r="AK28" s="827">
        <v>90</v>
      </c>
      <c r="AL28" s="828"/>
      <c r="AM28" s="828"/>
      <c r="AN28" s="828"/>
      <c r="AO28" s="828"/>
      <c r="AP28" s="828" t="s">
        <v>609</v>
      </c>
      <c r="AQ28" s="828"/>
      <c r="AR28" s="828"/>
      <c r="AS28" s="828"/>
      <c r="AT28" s="828"/>
      <c r="AU28" s="828" t="s">
        <v>609</v>
      </c>
      <c r="AV28" s="828"/>
      <c r="AW28" s="828"/>
      <c r="AX28" s="828"/>
      <c r="AY28" s="828"/>
      <c r="AZ28" s="829" t="s">
        <v>609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v>420</v>
      </c>
      <c r="R29" s="784"/>
      <c r="S29" s="784"/>
      <c r="T29" s="784"/>
      <c r="U29" s="784"/>
      <c r="V29" s="784">
        <v>388</v>
      </c>
      <c r="W29" s="784"/>
      <c r="X29" s="784"/>
      <c r="Y29" s="784"/>
      <c r="Z29" s="784"/>
      <c r="AA29" s="784">
        <v>32</v>
      </c>
      <c r="AB29" s="784"/>
      <c r="AC29" s="784"/>
      <c r="AD29" s="784"/>
      <c r="AE29" s="785"/>
      <c r="AF29" s="786">
        <v>32</v>
      </c>
      <c r="AG29" s="787"/>
      <c r="AH29" s="787"/>
      <c r="AI29" s="787"/>
      <c r="AJ29" s="788"/>
      <c r="AK29" s="834">
        <v>70</v>
      </c>
      <c r="AL29" s="830"/>
      <c r="AM29" s="830"/>
      <c r="AN29" s="830"/>
      <c r="AO29" s="830"/>
      <c r="AP29" s="830" t="s">
        <v>609</v>
      </c>
      <c r="AQ29" s="830"/>
      <c r="AR29" s="830"/>
      <c r="AS29" s="830"/>
      <c r="AT29" s="830"/>
      <c r="AU29" s="830" t="s">
        <v>609</v>
      </c>
      <c r="AV29" s="830"/>
      <c r="AW29" s="830"/>
      <c r="AX29" s="830"/>
      <c r="AY29" s="830"/>
      <c r="AZ29" s="831" t="s">
        <v>609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v>41</v>
      </c>
      <c r="R30" s="784"/>
      <c r="S30" s="784"/>
      <c r="T30" s="784"/>
      <c r="U30" s="784"/>
      <c r="V30" s="784">
        <v>41</v>
      </c>
      <c r="W30" s="784"/>
      <c r="X30" s="784"/>
      <c r="Y30" s="784"/>
      <c r="Z30" s="784"/>
      <c r="AA30" s="784">
        <v>0</v>
      </c>
      <c r="AB30" s="784"/>
      <c r="AC30" s="784"/>
      <c r="AD30" s="784"/>
      <c r="AE30" s="785"/>
      <c r="AF30" s="786">
        <v>0</v>
      </c>
      <c r="AG30" s="787"/>
      <c r="AH30" s="787"/>
      <c r="AI30" s="787"/>
      <c r="AJ30" s="788"/>
      <c r="AK30" s="834">
        <v>12</v>
      </c>
      <c r="AL30" s="830"/>
      <c r="AM30" s="830"/>
      <c r="AN30" s="830"/>
      <c r="AO30" s="830"/>
      <c r="AP30" s="830" t="s">
        <v>609</v>
      </c>
      <c r="AQ30" s="830"/>
      <c r="AR30" s="830"/>
      <c r="AS30" s="830"/>
      <c r="AT30" s="830"/>
      <c r="AU30" s="830" t="s">
        <v>609</v>
      </c>
      <c r="AV30" s="830"/>
      <c r="AW30" s="830"/>
      <c r="AX30" s="830"/>
      <c r="AY30" s="830"/>
      <c r="AZ30" s="831" t="s">
        <v>609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184</v>
      </c>
      <c r="R31" s="784"/>
      <c r="S31" s="784"/>
      <c r="T31" s="784"/>
      <c r="U31" s="784"/>
      <c r="V31" s="784">
        <v>172</v>
      </c>
      <c r="W31" s="784"/>
      <c r="X31" s="784"/>
      <c r="Y31" s="784"/>
      <c r="Z31" s="784"/>
      <c r="AA31" s="784">
        <v>12</v>
      </c>
      <c r="AB31" s="784"/>
      <c r="AC31" s="784"/>
      <c r="AD31" s="784"/>
      <c r="AE31" s="785"/>
      <c r="AF31" s="786">
        <v>12</v>
      </c>
      <c r="AG31" s="787"/>
      <c r="AH31" s="787"/>
      <c r="AI31" s="787"/>
      <c r="AJ31" s="788"/>
      <c r="AK31" s="834">
        <v>68</v>
      </c>
      <c r="AL31" s="830"/>
      <c r="AM31" s="830"/>
      <c r="AN31" s="830"/>
      <c r="AO31" s="830"/>
      <c r="AP31" s="830">
        <v>204</v>
      </c>
      <c r="AQ31" s="830"/>
      <c r="AR31" s="830"/>
      <c r="AS31" s="830"/>
      <c r="AT31" s="830"/>
      <c r="AU31" s="830">
        <v>109</v>
      </c>
      <c r="AV31" s="830"/>
      <c r="AW31" s="830"/>
      <c r="AX31" s="830"/>
      <c r="AY31" s="830"/>
      <c r="AZ31" s="831" t="s">
        <v>609</v>
      </c>
      <c r="BA31" s="831"/>
      <c r="BB31" s="831"/>
      <c r="BC31" s="831"/>
      <c r="BD31" s="831"/>
      <c r="BE31" s="832" t="s">
        <v>413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v>134</v>
      </c>
      <c r="R32" s="784"/>
      <c r="S32" s="784"/>
      <c r="T32" s="784"/>
      <c r="U32" s="784"/>
      <c r="V32" s="784">
        <v>128</v>
      </c>
      <c r="W32" s="784"/>
      <c r="X32" s="784"/>
      <c r="Y32" s="784"/>
      <c r="Z32" s="784"/>
      <c r="AA32" s="784">
        <v>6</v>
      </c>
      <c r="AB32" s="784"/>
      <c r="AC32" s="784"/>
      <c r="AD32" s="784"/>
      <c r="AE32" s="785"/>
      <c r="AF32" s="786">
        <v>6</v>
      </c>
      <c r="AG32" s="787"/>
      <c r="AH32" s="787"/>
      <c r="AI32" s="787"/>
      <c r="AJ32" s="788"/>
      <c r="AK32" s="834">
        <v>71</v>
      </c>
      <c r="AL32" s="830"/>
      <c r="AM32" s="830"/>
      <c r="AN32" s="830"/>
      <c r="AO32" s="830"/>
      <c r="AP32" s="830">
        <v>160</v>
      </c>
      <c r="AQ32" s="830"/>
      <c r="AR32" s="830"/>
      <c r="AS32" s="830"/>
      <c r="AT32" s="830"/>
      <c r="AU32" s="830">
        <v>160</v>
      </c>
      <c r="AV32" s="830"/>
      <c r="AW32" s="830"/>
      <c r="AX32" s="830"/>
      <c r="AY32" s="830"/>
      <c r="AZ32" s="831" t="s">
        <v>609</v>
      </c>
      <c r="BA32" s="831"/>
      <c r="BB32" s="831"/>
      <c r="BC32" s="831"/>
      <c r="BD32" s="831"/>
      <c r="BE32" s="832" t="s">
        <v>415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0</v>
      </c>
      <c r="R33" s="784"/>
      <c r="S33" s="784"/>
      <c r="T33" s="784"/>
      <c r="U33" s="784"/>
      <c r="V33" s="784" t="s">
        <v>609</v>
      </c>
      <c r="W33" s="784"/>
      <c r="X33" s="784"/>
      <c r="Y33" s="784"/>
      <c r="Z33" s="784"/>
      <c r="AA33" s="784">
        <v>0</v>
      </c>
      <c r="AB33" s="784"/>
      <c r="AC33" s="784"/>
      <c r="AD33" s="784"/>
      <c r="AE33" s="785"/>
      <c r="AF33" s="786">
        <v>4</v>
      </c>
      <c r="AG33" s="787"/>
      <c r="AH33" s="787"/>
      <c r="AI33" s="787"/>
      <c r="AJ33" s="788"/>
      <c r="AK33" s="834" t="s">
        <v>609</v>
      </c>
      <c r="AL33" s="830"/>
      <c r="AM33" s="830"/>
      <c r="AN33" s="830"/>
      <c r="AO33" s="830"/>
      <c r="AP33" s="830" t="s">
        <v>609</v>
      </c>
      <c r="AQ33" s="830"/>
      <c r="AR33" s="830"/>
      <c r="AS33" s="830"/>
      <c r="AT33" s="830"/>
      <c r="AU33" s="830" t="s">
        <v>609</v>
      </c>
      <c r="AV33" s="830"/>
      <c r="AW33" s="830"/>
      <c r="AX33" s="830"/>
      <c r="AY33" s="830"/>
      <c r="AZ33" s="831" t="s">
        <v>609</v>
      </c>
      <c r="BA33" s="831"/>
      <c r="BB33" s="831"/>
      <c r="BC33" s="831"/>
      <c r="BD33" s="831"/>
      <c r="BE33" s="832" t="s">
        <v>417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422</v>
      </c>
      <c r="B66" s="728"/>
      <c r="C66" s="728"/>
      <c r="D66" s="728"/>
      <c r="E66" s="728"/>
      <c r="F66" s="728"/>
      <c r="G66" s="728"/>
      <c r="H66" s="728"/>
      <c r="I66" s="728"/>
      <c r="J66" s="728"/>
      <c r="K66" s="728"/>
      <c r="L66" s="728"/>
      <c r="M66" s="728"/>
      <c r="N66" s="728"/>
      <c r="O66" s="728"/>
      <c r="P66" s="729"/>
      <c r="Q66" s="733" t="s">
        <v>423</v>
      </c>
      <c r="R66" s="734"/>
      <c r="S66" s="734"/>
      <c r="T66" s="734"/>
      <c r="U66" s="735"/>
      <c r="V66" s="733" t="s">
        <v>424</v>
      </c>
      <c r="W66" s="734"/>
      <c r="X66" s="734"/>
      <c r="Y66" s="734"/>
      <c r="Z66" s="735"/>
      <c r="AA66" s="733" t="s">
        <v>425</v>
      </c>
      <c r="AB66" s="734"/>
      <c r="AC66" s="734"/>
      <c r="AD66" s="734"/>
      <c r="AE66" s="735"/>
      <c r="AF66" s="854" t="s">
        <v>426</v>
      </c>
      <c r="AG66" s="815"/>
      <c r="AH66" s="815"/>
      <c r="AI66" s="815"/>
      <c r="AJ66" s="855"/>
      <c r="AK66" s="733" t="s">
        <v>427</v>
      </c>
      <c r="AL66" s="728"/>
      <c r="AM66" s="728"/>
      <c r="AN66" s="728"/>
      <c r="AO66" s="729"/>
      <c r="AP66" s="733" t="s">
        <v>428</v>
      </c>
      <c r="AQ66" s="734"/>
      <c r="AR66" s="734"/>
      <c r="AS66" s="734"/>
      <c r="AT66" s="735"/>
      <c r="AU66" s="733" t="s">
        <v>429</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594</v>
      </c>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v>1</v>
      </c>
      <c r="AG68" s="866"/>
      <c r="AH68" s="866"/>
      <c r="AI68" s="866"/>
      <c r="AJ68" s="866"/>
      <c r="AK68" s="866"/>
      <c r="AL68" s="866"/>
      <c r="AM68" s="866"/>
      <c r="AN68" s="866"/>
      <c r="AO68" s="866"/>
      <c r="AP68" s="866" t="s">
        <v>609</v>
      </c>
      <c r="AQ68" s="866"/>
      <c r="AR68" s="866"/>
      <c r="AS68" s="866"/>
      <c r="AT68" s="866"/>
      <c r="AU68" s="866" t="s">
        <v>609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595</v>
      </c>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v>3</v>
      </c>
      <c r="AG69" s="830"/>
      <c r="AH69" s="830"/>
      <c r="AI69" s="830"/>
      <c r="AJ69" s="830"/>
      <c r="AK69" s="830"/>
      <c r="AL69" s="830"/>
      <c r="AM69" s="830"/>
      <c r="AN69" s="830"/>
      <c r="AO69" s="830"/>
      <c r="AP69" s="830" t="s">
        <v>609</v>
      </c>
      <c r="AQ69" s="830"/>
      <c r="AR69" s="830"/>
      <c r="AS69" s="830"/>
      <c r="AT69" s="830"/>
      <c r="AU69" s="830" t="s">
        <v>609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596</v>
      </c>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v>2</v>
      </c>
      <c r="AG70" s="830"/>
      <c r="AH70" s="830"/>
      <c r="AI70" s="830"/>
      <c r="AJ70" s="830"/>
      <c r="AK70" s="830"/>
      <c r="AL70" s="830"/>
      <c r="AM70" s="830"/>
      <c r="AN70" s="830"/>
      <c r="AO70" s="830"/>
      <c r="AP70" s="830" t="s">
        <v>609</v>
      </c>
      <c r="AQ70" s="830"/>
      <c r="AR70" s="830"/>
      <c r="AS70" s="830"/>
      <c r="AT70" s="830"/>
      <c r="AU70" s="830" t="s">
        <v>609</v>
      </c>
      <c r="AV70" s="830"/>
      <c r="AW70" s="830"/>
      <c r="AX70" s="830"/>
      <c r="AY70" s="830"/>
      <c r="AZ70" s="832" t="s">
        <v>607</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597</v>
      </c>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v>1</v>
      </c>
      <c r="AG71" s="830"/>
      <c r="AH71" s="830"/>
      <c r="AI71" s="830"/>
      <c r="AJ71" s="830"/>
      <c r="AK71" s="830"/>
      <c r="AL71" s="830"/>
      <c r="AM71" s="830"/>
      <c r="AN71" s="830"/>
      <c r="AO71" s="830"/>
      <c r="AP71" s="830" t="s">
        <v>609</v>
      </c>
      <c r="AQ71" s="830"/>
      <c r="AR71" s="830"/>
      <c r="AS71" s="830"/>
      <c r="AT71" s="830"/>
      <c r="AU71" s="830" t="s">
        <v>609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598</v>
      </c>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v>10</v>
      </c>
      <c r="AG72" s="830"/>
      <c r="AH72" s="830"/>
      <c r="AI72" s="830"/>
      <c r="AJ72" s="830"/>
      <c r="AK72" s="830"/>
      <c r="AL72" s="830"/>
      <c r="AM72" s="830"/>
      <c r="AN72" s="830"/>
      <c r="AO72" s="830"/>
      <c r="AP72" s="830" t="s">
        <v>609</v>
      </c>
      <c r="AQ72" s="830"/>
      <c r="AR72" s="830"/>
      <c r="AS72" s="830"/>
      <c r="AT72" s="830"/>
      <c r="AU72" s="830" t="s">
        <v>609</v>
      </c>
      <c r="AV72" s="830"/>
      <c r="AW72" s="830"/>
      <c r="AX72" s="830"/>
      <c r="AY72" s="830"/>
      <c r="AZ72" s="832" t="s">
        <v>607</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599</v>
      </c>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v>118</v>
      </c>
      <c r="AG73" s="830"/>
      <c r="AH73" s="830"/>
      <c r="AI73" s="830"/>
      <c r="AJ73" s="830"/>
      <c r="AK73" s="830"/>
      <c r="AL73" s="830"/>
      <c r="AM73" s="830"/>
      <c r="AN73" s="830"/>
      <c r="AO73" s="830"/>
      <c r="AP73" s="830" t="s">
        <v>609</v>
      </c>
      <c r="AQ73" s="830"/>
      <c r="AR73" s="830"/>
      <c r="AS73" s="830"/>
      <c r="AT73" s="830"/>
      <c r="AU73" s="830" t="s">
        <v>609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600</v>
      </c>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v>50</v>
      </c>
      <c r="AG74" s="830"/>
      <c r="AH74" s="830"/>
      <c r="AI74" s="830"/>
      <c r="AJ74" s="830"/>
      <c r="AK74" s="830"/>
      <c r="AL74" s="830"/>
      <c r="AM74" s="830"/>
      <c r="AN74" s="830"/>
      <c r="AO74" s="830"/>
      <c r="AP74" s="830" t="s">
        <v>609</v>
      </c>
      <c r="AQ74" s="830"/>
      <c r="AR74" s="830"/>
      <c r="AS74" s="830"/>
      <c r="AT74" s="830"/>
      <c r="AU74" s="830" t="s">
        <v>609</v>
      </c>
      <c r="AV74" s="830"/>
      <c r="AW74" s="830"/>
      <c r="AX74" s="830"/>
      <c r="AY74" s="830"/>
      <c r="AZ74" s="832" t="s">
        <v>607</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601</v>
      </c>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v>15301</v>
      </c>
      <c r="AG75" s="878"/>
      <c r="AH75" s="878"/>
      <c r="AI75" s="878"/>
      <c r="AJ75" s="834"/>
      <c r="AK75" s="879"/>
      <c r="AL75" s="878"/>
      <c r="AM75" s="878"/>
      <c r="AN75" s="878"/>
      <c r="AO75" s="834"/>
      <c r="AP75" s="879" t="s">
        <v>609</v>
      </c>
      <c r="AQ75" s="878"/>
      <c r="AR75" s="878"/>
      <c r="AS75" s="878"/>
      <c r="AT75" s="834"/>
      <c r="AU75" s="879" t="s">
        <v>609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602</v>
      </c>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v>53</v>
      </c>
      <c r="AG76" s="878"/>
      <c r="AH76" s="878"/>
      <c r="AI76" s="878"/>
      <c r="AJ76" s="834"/>
      <c r="AK76" s="879"/>
      <c r="AL76" s="878"/>
      <c r="AM76" s="878"/>
      <c r="AN76" s="878"/>
      <c r="AO76" s="834"/>
      <c r="AP76" s="879" t="s">
        <v>609</v>
      </c>
      <c r="AQ76" s="878"/>
      <c r="AR76" s="878"/>
      <c r="AS76" s="878"/>
      <c r="AT76" s="834"/>
      <c r="AU76" s="879" t="s">
        <v>609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603</v>
      </c>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v>403</v>
      </c>
      <c r="AG77" s="878"/>
      <c r="AH77" s="878"/>
      <c r="AI77" s="878"/>
      <c r="AJ77" s="834"/>
      <c r="AK77" s="879"/>
      <c r="AL77" s="878"/>
      <c r="AM77" s="878"/>
      <c r="AN77" s="878"/>
      <c r="AO77" s="834"/>
      <c r="AP77" s="879" t="s">
        <v>609</v>
      </c>
      <c r="AQ77" s="878"/>
      <c r="AR77" s="878"/>
      <c r="AS77" s="878"/>
      <c r="AT77" s="834"/>
      <c r="AU77" s="879" t="s">
        <v>609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604</v>
      </c>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v>0</v>
      </c>
      <c r="AG78" s="830"/>
      <c r="AH78" s="830"/>
      <c r="AI78" s="830"/>
      <c r="AJ78" s="830"/>
      <c r="AK78" s="830"/>
      <c r="AL78" s="830"/>
      <c r="AM78" s="830"/>
      <c r="AN78" s="830"/>
      <c r="AO78" s="830"/>
      <c r="AP78" s="830" t="s">
        <v>609</v>
      </c>
      <c r="AQ78" s="830"/>
      <c r="AR78" s="830"/>
      <c r="AS78" s="830"/>
      <c r="AT78" s="830"/>
      <c r="AU78" s="830" t="s">
        <v>609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605</v>
      </c>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v>21</v>
      </c>
      <c r="AG79" s="830"/>
      <c r="AH79" s="830"/>
      <c r="AI79" s="830"/>
      <c r="AJ79" s="830"/>
      <c r="AK79" s="830"/>
      <c r="AL79" s="830"/>
      <c r="AM79" s="830"/>
      <c r="AN79" s="830"/>
      <c r="AO79" s="830"/>
      <c r="AP79" s="830" t="s">
        <v>609</v>
      </c>
      <c r="AQ79" s="830"/>
      <c r="AR79" s="830"/>
      <c r="AS79" s="830"/>
      <c r="AT79" s="830"/>
      <c r="AU79" s="830" t="s">
        <v>609</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606</v>
      </c>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v>4</v>
      </c>
      <c r="AG80" s="830"/>
      <c r="AH80" s="830"/>
      <c r="AI80" s="830"/>
      <c r="AJ80" s="830"/>
      <c r="AK80" s="830"/>
      <c r="AL80" s="830"/>
      <c r="AM80" s="830"/>
      <c r="AN80" s="830"/>
      <c r="AO80" s="830"/>
      <c r="AP80" s="830" t="s">
        <v>609</v>
      </c>
      <c r="AQ80" s="830"/>
      <c r="AR80" s="830"/>
      <c r="AS80" s="830"/>
      <c r="AT80" s="830"/>
      <c r="AU80" s="830" t="s">
        <v>609</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430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439</v>
      </c>
      <c r="AB109" s="893"/>
      <c r="AC109" s="893"/>
      <c r="AD109" s="893"/>
      <c r="AE109" s="894"/>
      <c r="AF109" s="892" t="s">
        <v>440</v>
      </c>
      <c r="AG109" s="893"/>
      <c r="AH109" s="893"/>
      <c r="AI109" s="893"/>
      <c r="AJ109" s="894"/>
      <c r="AK109" s="892" t="s">
        <v>312</v>
      </c>
      <c r="AL109" s="893"/>
      <c r="AM109" s="893"/>
      <c r="AN109" s="893"/>
      <c r="AO109" s="894"/>
      <c r="AP109" s="892" t="s">
        <v>441</v>
      </c>
      <c r="AQ109" s="893"/>
      <c r="AR109" s="893"/>
      <c r="AS109" s="893"/>
      <c r="AT109" s="895"/>
      <c r="AU109" s="912" t="s">
        <v>438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439</v>
      </c>
      <c r="BR109" s="893"/>
      <c r="BS109" s="893"/>
      <c r="BT109" s="893"/>
      <c r="BU109" s="894"/>
      <c r="BV109" s="892" t="s">
        <v>440</v>
      </c>
      <c r="BW109" s="893"/>
      <c r="BX109" s="893"/>
      <c r="BY109" s="893"/>
      <c r="BZ109" s="894"/>
      <c r="CA109" s="892" t="s">
        <v>312</v>
      </c>
      <c r="CB109" s="893"/>
      <c r="CC109" s="893"/>
      <c r="CD109" s="893"/>
      <c r="CE109" s="894"/>
      <c r="CF109" s="913" t="s">
        <v>441</v>
      </c>
      <c r="CG109" s="913"/>
      <c r="CH109" s="913"/>
      <c r="CI109" s="913"/>
      <c r="CJ109" s="913"/>
      <c r="CK109" s="892" t="s">
        <v>442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439</v>
      </c>
      <c r="DH109" s="893"/>
      <c r="DI109" s="893"/>
      <c r="DJ109" s="893"/>
      <c r="DK109" s="894"/>
      <c r="DL109" s="892" t="s">
        <v>440</v>
      </c>
      <c r="DM109" s="893"/>
      <c r="DN109" s="893"/>
      <c r="DO109" s="893"/>
      <c r="DP109" s="894"/>
      <c r="DQ109" s="892" t="s">
        <v>312</v>
      </c>
      <c r="DR109" s="893"/>
      <c r="DS109" s="893"/>
      <c r="DT109" s="893"/>
      <c r="DU109" s="894"/>
      <c r="DV109" s="892" t="s">
        <v>441</v>
      </c>
      <c r="DW109" s="893"/>
      <c r="DX109" s="893"/>
      <c r="DY109" s="893"/>
      <c r="DZ109" s="895"/>
    </row>
    <row r="110" spans="1:131" s="230" customFormat="1" ht="26.25" customHeight="1" x14ac:dyDescent="0.15">
      <c r="A110" s="896" t="s">
        <v>443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460641</v>
      </c>
      <c r="AB110" s="900"/>
      <c r="AC110" s="900"/>
      <c r="AD110" s="900"/>
      <c r="AE110" s="901"/>
      <c r="AF110" s="902">
        <v>480141</v>
      </c>
      <c r="AG110" s="900"/>
      <c r="AH110" s="900"/>
      <c r="AI110" s="900"/>
      <c r="AJ110" s="901"/>
      <c r="AK110" s="902">
        <v>498577</v>
      </c>
      <c r="AL110" s="900"/>
      <c r="AM110" s="900"/>
      <c r="AN110" s="900"/>
      <c r="AO110" s="901"/>
      <c r="AP110" s="903">
        <v>23.9</v>
      </c>
      <c r="AQ110" s="904"/>
      <c r="AR110" s="904"/>
      <c r="AS110" s="904"/>
      <c r="AT110" s="905"/>
      <c r="AU110" s="906" t="s">
        <v>75</v>
      </c>
      <c r="AV110" s="907"/>
      <c r="AW110" s="907"/>
      <c r="AX110" s="907"/>
      <c r="AY110" s="907"/>
      <c r="AZ110" s="929" t="s">
        <v>444</v>
      </c>
      <c r="BA110" s="897"/>
      <c r="BB110" s="897"/>
      <c r="BC110" s="897"/>
      <c r="BD110" s="897"/>
      <c r="BE110" s="897"/>
      <c r="BF110" s="897"/>
      <c r="BG110" s="897"/>
      <c r="BH110" s="897"/>
      <c r="BI110" s="897"/>
      <c r="BJ110" s="897"/>
      <c r="BK110" s="897"/>
      <c r="BL110" s="897"/>
      <c r="BM110" s="897"/>
      <c r="BN110" s="897"/>
      <c r="BO110" s="897"/>
      <c r="BP110" s="898"/>
      <c r="BQ110" s="930">
        <v>4045765</v>
      </c>
      <c r="BR110" s="931"/>
      <c r="BS110" s="931"/>
      <c r="BT110" s="931"/>
      <c r="BU110" s="931"/>
      <c r="BV110" s="931">
        <v>3851523</v>
      </c>
      <c r="BW110" s="931"/>
      <c r="BX110" s="931"/>
      <c r="BY110" s="931"/>
      <c r="BZ110" s="931"/>
      <c r="CA110" s="931">
        <v>3802062</v>
      </c>
      <c r="CB110" s="931"/>
      <c r="CC110" s="931"/>
      <c r="CD110" s="931"/>
      <c r="CE110" s="931"/>
      <c r="CF110" s="944">
        <v>182.1</v>
      </c>
      <c r="CG110" s="945"/>
      <c r="CH110" s="945"/>
      <c r="CI110" s="945"/>
      <c r="CJ110" s="945"/>
      <c r="CK110" s="946" t="s">
        <v>445</v>
      </c>
      <c r="CL110" s="947"/>
      <c r="CM110" s="929" t="s">
        <v>446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420</v>
      </c>
      <c r="DH110" s="931"/>
      <c r="DI110" s="931"/>
      <c r="DJ110" s="931"/>
      <c r="DK110" s="931"/>
      <c r="DL110" s="931" t="s">
        <v>398</v>
      </c>
      <c r="DM110" s="931"/>
      <c r="DN110" s="931"/>
      <c r="DO110" s="931"/>
      <c r="DP110" s="931"/>
      <c r="DQ110" s="931" t="s">
        <v>420</v>
      </c>
      <c r="DR110" s="931"/>
      <c r="DS110" s="931"/>
      <c r="DT110" s="931"/>
      <c r="DU110" s="931"/>
      <c r="DV110" s="932" t="s">
        <v>420</v>
      </c>
      <c r="DW110" s="932"/>
      <c r="DX110" s="932"/>
      <c r="DY110" s="932"/>
      <c r="DZ110" s="933"/>
    </row>
    <row r="111" spans="1:131" s="230" customFormat="1" ht="26.25" customHeight="1" x14ac:dyDescent="0.15">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420</v>
      </c>
      <c r="AB111" s="938"/>
      <c r="AC111" s="938"/>
      <c r="AD111" s="938"/>
      <c r="AE111" s="939"/>
      <c r="AF111" s="940" t="s">
        <v>398</v>
      </c>
      <c r="AG111" s="938"/>
      <c r="AH111" s="938"/>
      <c r="AI111" s="938"/>
      <c r="AJ111" s="939"/>
      <c r="AK111" s="940" t="s">
        <v>420</v>
      </c>
      <c r="AL111" s="938"/>
      <c r="AM111" s="938"/>
      <c r="AN111" s="938"/>
      <c r="AO111" s="939"/>
      <c r="AP111" s="941" t="s">
        <v>420</v>
      </c>
      <c r="AQ111" s="942"/>
      <c r="AR111" s="942"/>
      <c r="AS111" s="942"/>
      <c r="AT111" s="943"/>
      <c r="AU111" s="908"/>
      <c r="AV111" s="909"/>
      <c r="AW111" s="909"/>
      <c r="AX111" s="909"/>
      <c r="AY111" s="909"/>
      <c r="AZ111" s="922" t="s">
        <v>448</v>
      </c>
      <c r="BA111" s="923"/>
      <c r="BB111" s="923"/>
      <c r="BC111" s="923"/>
      <c r="BD111" s="923"/>
      <c r="BE111" s="923"/>
      <c r="BF111" s="923"/>
      <c r="BG111" s="923"/>
      <c r="BH111" s="923"/>
      <c r="BI111" s="923"/>
      <c r="BJ111" s="923"/>
      <c r="BK111" s="923"/>
      <c r="BL111" s="923"/>
      <c r="BM111" s="923"/>
      <c r="BN111" s="923"/>
      <c r="BO111" s="923"/>
      <c r="BP111" s="924"/>
      <c r="BQ111" s="925" t="s">
        <v>398</v>
      </c>
      <c r="BR111" s="926"/>
      <c r="BS111" s="926"/>
      <c r="BT111" s="926"/>
      <c r="BU111" s="926"/>
      <c r="BV111" s="926" t="s">
        <v>420</v>
      </c>
      <c r="BW111" s="926"/>
      <c r="BX111" s="926"/>
      <c r="BY111" s="926"/>
      <c r="BZ111" s="926"/>
      <c r="CA111" s="926" t="s">
        <v>420</v>
      </c>
      <c r="CB111" s="926"/>
      <c r="CC111" s="926"/>
      <c r="CD111" s="926"/>
      <c r="CE111" s="926"/>
      <c r="CF111" s="920" t="s">
        <v>398</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420</v>
      </c>
      <c r="DH111" s="926"/>
      <c r="DI111" s="926"/>
      <c r="DJ111" s="926"/>
      <c r="DK111" s="926"/>
      <c r="DL111" s="926" t="s">
        <v>450</v>
      </c>
      <c r="DM111" s="926"/>
      <c r="DN111" s="926"/>
      <c r="DO111" s="926"/>
      <c r="DP111" s="926"/>
      <c r="DQ111" s="926" t="s">
        <v>420</v>
      </c>
      <c r="DR111" s="926"/>
      <c r="DS111" s="926"/>
      <c r="DT111" s="926"/>
      <c r="DU111" s="926"/>
      <c r="DV111" s="927" t="s">
        <v>420</v>
      </c>
      <c r="DW111" s="927"/>
      <c r="DX111" s="927"/>
      <c r="DY111" s="927"/>
      <c r="DZ111" s="928"/>
    </row>
    <row r="112" spans="1:131" s="230" customFormat="1" ht="26.25" customHeight="1" x14ac:dyDescent="0.15">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420</v>
      </c>
      <c r="AB112" s="959"/>
      <c r="AC112" s="959"/>
      <c r="AD112" s="959"/>
      <c r="AE112" s="960"/>
      <c r="AF112" s="961" t="s">
        <v>453</v>
      </c>
      <c r="AG112" s="959"/>
      <c r="AH112" s="959"/>
      <c r="AI112" s="959"/>
      <c r="AJ112" s="960"/>
      <c r="AK112" s="961" t="s">
        <v>453</v>
      </c>
      <c r="AL112" s="959"/>
      <c r="AM112" s="959"/>
      <c r="AN112" s="959"/>
      <c r="AO112" s="960"/>
      <c r="AP112" s="962" t="s">
        <v>453</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334914</v>
      </c>
      <c r="BR112" s="926"/>
      <c r="BS112" s="926"/>
      <c r="BT112" s="926"/>
      <c r="BU112" s="926"/>
      <c r="BV112" s="926">
        <v>290960</v>
      </c>
      <c r="BW112" s="926"/>
      <c r="BX112" s="926"/>
      <c r="BY112" s="926"/>
      <c r="BZ112" s="926"/>
      <c r="CA112" s="926">
        <v>268447</v>
      </c>
      <c r="CB112" s="926"/>
      <c r="CC112" s="926"/>
      <c r="CD112" s="926"/>
      <c r="CE112" s="926"/>
      <c r="CF112" s="920">
        <v>12.9</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453</v>
      </c>
      <c r="DH112" s="926"/>
      <c r="DI112" s="926"/>
      <c r="DJ112" s="926"/>
      <c r="DK112" s="926"/>
      <c r="DL112" s="926" t="s">
        <v>453</v>
      </c>
      <c r="DM112" s="926"/>
      <c r="DN112" s="926"/>
      <c r="DO112" s="926"/>
      <c r="DP112" s="926"/>
      <c r="DQ112" s="926" t="s">
        <v>398</v>
      </c>
      <c r="DR112" s="926"/>
      <c r="DS112" s="926"/>
      <c r="DT112" s="926"/>
      <c r="DU112" s="926"/>
      <c r="DV112" s="927" t="s">
        <v>453</v>
      </c>
      <c r="DW112" s="927"/>
      <c r="DX112" s="927"/>
      <c r="DY112" s="927"/>
      <c r="DZ112" s="928"/>
    </row>
    <row r="113" spans="1:130" s="230" customFormat="1" ht="26.25" customHeight="1" x14ac:dyDescent="0.15">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80994</v>
      </c>
      <c r="AB113" s="938"/>
      <c r="AC113" s="938"/>
      <c r="AD113" s="938"/>
      <c r="AE113" s="939"/>
      <c r="AF113" s="940">
        <v>78097</v>
      </c>
      <c r="AG113" s="938"/>
      <c r="AH113" s="938"/>
      <c r="AI113" s="938"/>
      <c r="AJ113" s="939"/>
      <c r="AK113" s="940">
        <v>75851</v>
      </c>
      <c r="AL113" s="938"/>
      <c r="AM113" s="938"/>
      <c r="AN113" s="938"/>
      <c r="AO113" s="939"/>
      <c r="AP113" s="941">
        <v>3.6</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v>115</v>
      </c>
      <c r="BR113" s="926"/>
      <c r="BS113" s="926"/>
      <c r="BT113" s="926"/>
      <c r="BU113" s="926"/>
      <c r="BV113" s="926">
        <v>40</v>
      </c>
      <c r="BW113" s="926"/>
      <c r="BX113" s="926"/>
      <c r="BY113" s="926"/>
      <c r="BZ113" s="926"/>
      <c r="CA113" s="926" t="s">
        <v>450</v>
      </c>
      <c r="CB113" s="926"/>
      <c r="CC113" s="926"/>
      <c r="CD113" s="926"/>
      <c r="CE113" s="926"/>
      <c r="CF113" s="920" t="s">
        <v>453</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453</v>
      </c>
      <c r="DH113" s="959"/>
      <c r="DI113" s="959"/>
      <c r="DJ113" s="959"/>
      <c r="DK113" s="960"/>
      <c r="DL113" s="961" t="s">
        <v>453</v>
      </c>
      <c r="DM113" s="959"/>
      <c r="DN113" s="959"/>
      <c r="DO113" s="959"/>
      <c r="DP113" s="960"/>
      <c r="DQ113" s="961" t="s">
        <v>398</v>
      </c>
      <c r="DR113" s="959"/>
      <c r="DS113" s="959"/>
      <c r="DT113" s="959"/>
      <c r="DU113" s="960"/>
      <c r="DV113" s="962" t="s">
        <v>420</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103</v>
      </c>
      <c r="AB114" s="959"/>
      <c r="AC114" s="959"/>
      <c r="AD114" s="959"/>
      <c r="AE114" s="960"/>
      <c r="AF114" s="961">
        <v>75</v>
      </c>
      <c r="AG114" s="959"/>
      <c r="AH114" s="959"/>
      <c r="AI114" s="959"/>
      <c r="AJ114" s="960"/>
      <c r="AK114" s="961">
        <v>52</v>
      </c>
      <c r="AL114" s="959"/>
      <c r="AM114" s="959"/>
      <c r="AN114" s="959"/>
      <c r="AO114" s="960"/>
      <c r="AP114" s="962">
        <v>0</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376564</v>
      </c>
      <c r="BR114" s="926"/>
      <c r="BS114" s="926"/>
      <c r="BT114" s="926"/>
      <c r="BU114" s="926"/>
      <c r="BV114" s="926">
        <v>383608</v>
      </c>
      <c r="BW114" s="926"/>
      <c r="BX114" s="926"/>
      <c r="BY114" s="926"/>
      <c r="BZ114" s="926"/>
      <c r="CA114" s="926">
        <v>328043</v>
      </c>
      <c r="CB114" s="926"/>
      <c r="CC114" s="926"/>
      <c r="CD114" s="926"/>
      <c r="CE114" s="926"/>
      <c r="CF114" s="920">
        <v>15.7</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453</v>
      </c>
      <c r="DH114" s="959"/>
      <c r="DI114" s="959"/>
      <c r="DJ114" s="959"/>
      <c r="DK114" s="960"/>
      <c r="DL114" s="961" t="s">
        <v>453</v>
      </c>
      <c r="DM114" s="959"/>
      <c r="DN114" s="959"/>
      <c r="DO114" s="959"/>
      <c r="DP114" s="960"/>
      <c r="DQ114" s="961" t="s">
        <v>453</v>
      </c>
      <c r="DR114" s="959"/>
      <c r="DS114" s="959"/>
      <c r="DT114" s="959"/>
      <c r="DU114" s="960"/>
      <c r="DV114" s="962" t="s">
        <v>453</v>
      </c>
      <c r="DW114" s="963"/>
      <c r="DX114" s="963"/>
      <c r="DY114" s="963"/>
      <c r="DZ114" s="964"/>
    </row>
    <row r="115" spans="1:130" s="230" customFormat="1" ht="26.25" customHeight="1" x14ac:dyDescent="0.15">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450</v>
      </c>
      <c r="AB115" s="938"/>
      <c r="AC115" s="938"/>
      <c r="AD115" s="938"/>
      <c r="AE115" s="939"/>
      <c r="AF115" s="940" t="s">
        <v>453</v>
      </c>
      <c r="AG115" s="938"/>
      <c r="AH115" s="938"/>
      <c r="AI115" s="938"/>
      <c r="AJ115" s="939"/>
      <c r="AK115" s="940" t="s">
        <v>450</v>
      </c>
      <c r="AL115" s="938"/>
      <c r="AM115" s="938"/>
      <c r="AN115" s="938"/>
      <c r="AO115" s="939"/>
      <c r="AP115" s="941" t="s">
        <v>453</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t="s">
        <v>453</v>
      </c>
      <c r="BR115" s="926"/>
      <c r="BS115" s="926"/>
      <c r="BT115" s="926"/>
      <c r="BU115" s="926"/>
      <c r="BV115" s="926" t="s">
        <v>450</v>
      </c>
      <c r="BW115" s="926"/>
      <c r="BX115" s="926"/>
      <c r="BY115" s="926"/>
      <c r="BZ115" s="926"/>
      <c r="CA115" s="926" t="s">
        <v>420</v>
      </c>
      <c r="CB115" s="926"/>
      <c r="CC115" s="926"/>
      <c r="CD115" s="926"/>
      <c r="CE115" s="926"/>
      <c r="CF115" s="920" t="s">
        <v>453</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453</v>
      </c>
      <c r="DH115" s="959"/>
      <c r="DI115" s="959"/>
      <c r="DJ115" s="959"/>
      <c r="DK115" s="960"/>
      <c r="DL115" s="961" t="s">
        <v>453</v>
      </c>
      <c r="DM115" s="959"/>
      <c r="DN115" s="959"/>
      <c r="DO115" s="959"/>
      <c r="DP115" s="960"/>
      <c r="DQ115" s="961" t="s">
        <v>453</v>
      </c>
      <c r="DR115" s="959"/>
      <c r="DS115" s="959"/>
      <c r="DT115" s="959"/>
      <c r="DU115" s="960"/>
      <c r="DV115" s="962" t="s">
        <v>398</v>
      </c>
      <c r="DW115" s="963"/>
      <c r="DX115" s="963"/>
      <c r="DY115" s="963"/>
      <c r="DZ115" s="964"/>
    </row>
    <row r="116" spans="1:130" s="230" customFormat="1" ht="26.25" customHeight="1" x14ac:dyDescent="0.15">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398</v>
      </c>
      <c r="AB116" s="959"/>
      <c r="AC116" s="959"/>
      <c r="AD116" s="959"/>
      <c r="AE116" s="960"/>
      <c r="AF116" s="961" t="s">
        <v>453</v>
      </c>
      <c r="AG116" s="959"/>
      <c r="AH116" s="959"/>
      <c r="AI116" s="959"/>
      <c r="AJ116" s="960"/>
      <c r="AK116" s="961" t="s">
        <v>453</v>
      </c>
      <c r="AL116" s="959"/>
      <c r="AM116" s="959"/>
      <c r="AN116" s="959"/>
      <c r="AO116" s="960"/>
      <c r="AP116" s="962" t="s">
        <v>453</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453</v>
      </c>
      <c r="BR116" s="926"/>
      <c r="BS116" s="926"/>
      <c r="BT116" s="926"/>
      <c r="BU116" s="926"/>
      <c r="BV116" s="926" t="s">
        <v>453</v>
      </c>
      <c r="BW116" s="926"/>
      <c r="BX116" s="926"/>
      <c r="BY116" s="926"/>
      <c r="BZ116" s="926"/>
      <c r="CA116" s="926" t="s">
        <v>453</v>
      </c>
      <c r="CB116" s="926"/>
      <c r="CC116" s="926"/>
      <c r="CD116" s="926"/>
      <c r="CE116" s="926"/>
      <c r="CF116" s="920" t="s">
        <v>453</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453</v>
      </c>
      <c r="DH116" s="959"/>
      <c r="DI116" s="959"/>
      <c r="DJ116" s="959"/>
      <c r="DK116" s="960"/>
      <c r="DL116" s="961" t="s">
        <v>453</v>
      </c>
      <c r="DM116" s="959"/>
      <c r="DN116" s="959"/>
      <c r="DO116" s="959"/>
      <c r="DP116" s="960"/>
      <c r="DQ116" s="961" t="s">
        <v>450</v>
      </c>
      <c r="DR116" s="959"/>
      <c r="DS116" s="959"/>
      <c r="DT116" s="959"/>
      <c r="DU116" s="960"/>
      <c r="DV116" s="962" t="s">
        <v>453</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541738</v>
      </c>
      <c r="AB117" s="979"/>
      <c r="AC117" s="979"/>
      <c r="AD117" s="979"/>
      <c r="AE117" s="980"/>
      <c r="AF117" s="981">
        <v>558313</v>
      </c>
      <c r="AG117" s="979"/>
      <c r="AH117" s="979"/>
      <c r="AI117" s="979"/>
      <c r="AJ117" s="980"/>
      <c r="AK117" s="981">
        <v>574480</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470</v>
      </c>
      <c r="BR117" s="926"/>
      <c r="BS117" s="926"/>
      <c r="BT117" s="926"/>
      <c r="BU117" s="926"/>
      <c r="BV117" s="926" t="s">
        <v>471</v>
      </c>
      <c r="BW117" s="926"/>
      <c r="BX117" s="926"/>
      <c r="BY117" s="926"/>
      <c r="BZ117" s="926"/>
      <c r="CA117" s="926" t="s">
        <v>472</v>
      </c>
      <c r="CB117" s="926"/>
      <c r="CC117" s="926"/>
      <c r="CD117" s="926"/>
      <c r="CE117" s="926"/>
      <c r="CF117" s="920" t="s">
        <v>398</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471</v>
      </c>
      <c r="DH117" s="959"/>
      <c r="DI117" s="959"/>
      <c r="DJ117" s="959"/>
      <c r="DK117" s="960"/>
      <c r="DL117" s="961" t="s">
        <v>398</v>
      </c>
      <c r="DM117" s="959"/>
      <c r="DN117" s="959"/>
      <c r="DO117" s="959"/>
      <c r="DP117" s="960"/>
      <c r="DQ117" s="961" t="s">
        <v>398</v>
      </c>
      <c r="DR117" s="959"/>
      <c r="DS117" s="959"/>
      <c r="DT117" s="959"/>
      <c r="DU117" s="960"/>
      <c r="DV117" s="962" t="s">
        <v>398</v>
      </c>
      <c r="DW117" s="963"/>
      <c r="DX117" s="963"/>
      <c r="DY117" s="963"/>
      <c r="DZ117" s="964"/>
    </row>
    <row r="118" spans="1:130" s="230" customFormat="1" ht="26.25" customHeight="1" x14ac:dyDescent="0.15">
      <c r="A118" s="912" t="s">
        <v>442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439</v>
      </c>
      <c r="AB118" s="893"/>
      <c r="AC118" s="893"/>
      <c r="AD118" s="893"/>
      <c r="AE118" s="894"/>
      <c r="AF118" s="892" t="s">
        <v>440</v>
      </c>
      <c r="AG118" s="893"/>
      <c r="AH118" s="893"/>
      <c r="AI118" s="893"/>
      <c r="AJ118" s="894"/>
      <c r="AK118" s="892" t="s">
        <v>312</v>
      </c>
      <c r="AL118" s="893"/>
      <c r="AM118" s="893"/>
      <c r="AN118" s="893"/>
      <c r="AO118" s="894"/>
      <c r="AP118" s="970" t="s">
        <v>441</v>
      </c>
      <c r="AQ118" s="971"/>
      <c r="AR118" s="971"/>
      <c r="AS118" s="971"/>
      <c r="AT118" s="972"/>
      <c r="AU118" s="908"/>
      <c r="AV118" s="909"/>
      <c r="AW118" s="909"/>
      <c r="AX118" s="909"/>
      <c r="AY118" s="909"/>
      <c r="AZ118" s="973" t="s">
        <v>474</v>
      </c>
      <c r="BA118" s="965"/>
      <c r="BB118" s="965"/>
      <c r="BC118" s="965"/>
      <c r="BD118" s="965"/>
      <c r="BE118" s="965"/>
      <c r="BF118" s="965"/>
      <c r="BG118" s="965"/>
      <c r="BH118" s="965"/>
      <c r="BI118" s="965"/>
      <c r="BJ118" s="965"/>
      <c r="BK118" s="965"/>
      <c r="BL118" s="965"/>
      <c r="BM118" s="965"/>
      <c r="BN118" s="965"/>
      <c r="BO118" s="965"/>
      <c r="BP118" s="966"/>
      <c r="BQ118" s="999" t="s">
        <v>471</v>
      </c>
      <c r="BR118" s="1000"/>
      <c r="BS118" s="1000"/>
      <c r="BT118" s="1000"/>
      <c r="BU118" s="1000"/>
      <c r="BV118" s="1000" t="s">
        <v>398</v>
      </c>
      <c r="BW118" s="1000"/>
      <c r="BX118" s="1000"/>
      <c r="BY118" s="1000"/>
      <c r="BZ118" s="1000"/>
      <c r="CA118" s="1000" t="s">
        <v>453</v>
      </c>
      <c r="CB118" s="1000"/>
      <c r="CC118" s="1000"/>
      <c r="CD118" s="1000"/>
      <c r="CE118" s="1000"/>
      <c r="CF118" s="920" t="s">
        <v>398</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398</v>
      </c>
      <c r="DH118" s="959"/>
      <c r="DI118" s="959"/>
      <c r="DJ118" s="959"/>
      <c r="DK118" s="960"/>
      <c r="DL118" s="961" t="s">
        <v>131</v>
      </c>
      <c r="DM118" s="959"/>
      <c r="DN118" s="959"/>
      <c r="DO118" s="959"/>
      <c r="DP118" s="960"/>
      <c r="DQ118" s="961" t="s">
        <v>472</v>
      </c>
      <c r="DR118" s="959"/>
      <c r="DS118" s="959"/>
      <c r="DT118" s="959"/>
      <c r="DU118" s="960"/>
      <c r="DV118" s="962" t="s">
        <v>398</v>
      </c>
      <c r="DW118" s="963"/>
      <c r="DX118" s="963"/>
      <c r="DY118" s="963"/>
      <c r="DZ118" s="964"/>
    </row>
    <row r="119" spans="1:130" s="230" customFormat="1" ht="26.25" customHeight="1" x14ac:dyDescent="0.15">
      <c r="A119" s="1057" t="s">
        <v>445</v>
      </c>
      <c r="B119" s="947"/>
      <c r="C119" s="929" t="s">
        <v>446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398</v>
      </c>
      <c r="AB119" s="900"/>
      <c r="AC119" s="900"/>
      <c r="AD119" s="900"/>
      <c r="AE119" s="901"/>
      <c r="AF119" s="902" t="s">
        <v>453</v>
      </c>
      <c r="AG119" s="900"/>
      <c r="AH119" s="900"/>
      <c r="AI119" s="900"/>
      <c r="AJ119" s="901"/>
      <c r="AK119" s="902" t="s">
        <v>476</v>
      </c>
      <c r="AL119" s="900"/>
      <c r="AM119" s="900"/>
      <c r="AN119" s="900"/>
      <c r="AO119" s="901"/>
      <c r="AP119" s="903" t="s">
        <v>471</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477</v>
      </c>
      <c r="BP119" s="1005"/>
      <c r="BQ119" s="999">
        <v>4757358</v>
      </c>
      <c r="BR119" s="1000"/>
      <c r="BS119" s="1000"/>
      <c r="BT119" s="1000"/>
      <c r="BU119" s="1000"/>
      <c r="BV119" s="1000">
        <v>4526131</v>
      </c>
      <c r="BW119" s="1000"/>
      <c r="BX119" s="1000"/>
      <c r="BY119" s="1000"/>
      <c r="BZ119" s="1000"/>
      <c r="CA119" s="1000">
        <v>4398552</v>
      </c>
      <c r="CB119" s="1000"/>
      <c r="CC119" s="1000"/>
      <c r="CD119" s="1000"/>
      <c r="CE119" s="1000"/>
      <c r="CF119" s="1001"/>
      <c r="CG119" s="1002"/>
      <c r="CH119" s="1002"/>
      <c r="CI119" s="1002"/>
      <c r="CJ119" s="1003"/>
      <c r="CK119" s="950"/>
      <c r="CL119" s="951"/>
      <c r="CM119" s="973" t="s">
        <v>478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470</v>
      </c>
      <c r="DH119" s="986"/>
      <c r="DI119" s="986"/>
      <c r="DJ119" s="986"/>
      <c r="DK119" s="987"/>
      <c r="DL119" s="985" t="s">
        <v>479</v>
      </c>
      <c r="DM119" s="986"/>
      <c r="DN119" s="986"/>
      <c r="DO119" s="986"/>
      <c r="DP119" s="987"/>
      <c r="DQ119" s="985" t="s">
        <v>472</v>
      </c>
      <c r="DR119" s="986"/>
      <c r="DS119" s="986"/>
      <c r="DT119" s="986"/>
      <c r="DU119" s="987"/>
      <c r="DV119" s="988" t="s">
        <v>471</v>
      </c>
      <c r="DW119" s="989"/>
      <c r="DX119" s="989"/>
      <c r="DY119" s="989"/>
      <c r="DZ119" s="990"/>
    </row>
    <row r="120" spans="1:130" s="230" customFormat="1" ht="26.25" customHeight="1" x14ac:dyDescent="0.15">
      <c r="A120" s="1058"/>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259</v>
      </c>
      <c r="AB120" s="959"/>
      <c r="AC120" s="959"/>
      <c r="AD120" s="959"/>
      <c r="AE120" s="960"/>
      <c r="AF120" s="961" t="s">
        <v>398</v>
      </c>
      <c r="AG120" s="959"/>
      <c r="AH120" s="959"/>
      <c r="AI120" s="959"/>
      <c r="AJ120" s="960"/>
      <c r="AK120" s="961" t="s">
        <v>472</v>
      </c>
      <c r="AL120" s="959"/>
      <c r="AM120" s="959"/>
      <c r="AN120" s="959"/>
      <c r="AO120" s="960"/>
      <c r="AP120" s="962" t="s">
        <v>398</v>
      </c>
      <c r="AQ120" s="963"/>
      <c r="AR120" s="963"/>
      <c r="AS120" s="963"/>
      <c r="AT120" s="964"/>
      <c r="AU120" s="991" t="s">
        <v>480</v>
      </c>
      <c r="AV120" s="992"/>
      <c r="AW120" s="992"/>
      <c r="AX120" s="992"/>
      <c r="AY120" s="993"/>
      <c r="AZ120" s="929" t="s">
        <v>481</v>
      </c>
      <c r="BA120" s="897"/>
      <c r="BB120" s="897"/>
      <c r="BC120" s="897"/>
      <c r="BD120" s="897"/>
      <c r="BE120" s="897"/>
      <c r="BF120" s="897"/>
      <c r="BG120" s="897"/>
      <c r="BH120" s="897"/>
      <c r="BI120" s="897"/>
      <c r="BJ120" s="897"/>
      <c r="BK120" s="897"/>
      <c r="BL120" s="897"/>
      <c r="BM120" s="897"/>
      <c r="BN120" s="897"/>
      <c r="BO120" s="897"/>
      <c r="BP120" s="898"/>
      <c r="BQ120" s="930">
        <v>7361082</v>
      </c>
      <c r="BR120" s="931"/>
      <c r="BS120" s="931"/>
      <c r="BT120" s="931"/>
      <c r="BU120" s="931"/>
      <c r="BV120" s="931">
        <v>7377193</v>
      </c>
      <c r="BW120" s="931"/>
      <c r="BX120" s="931"/>
      <c r="BY120" s="931"/>
      <c r="BZ120" s="931"/>
      <c r="CA120" s="931">
        <v>7402667</v>
      </c>
      <c r="CB120" s="931"/>
      <c r="CC120" s="931"/>
      <c r="CD120" s="931"/>
      <c r="CE120" s="931"/>
      <c r="CF120" s="944">
        <v>354.6</v>
      </c>
      <c r="CG120" s="945"/>
      <c r="CH120" s="945"/>
      <c r="CI120" s="945"/>
      <c r="CJ120" s="945"/>
      <c r="CK120" s="1006" t="s">
        <v>482</v>
      </c>
      <c r="CL120" s="1007"/>
      <c r="CM120" s="1007"/>
      <c r="CN120" s="1007"/>
      <c r="CO120" s="1008"/>
      <c r="CP120" s="1014" t="s">
        <v>483</v>
      </c>
      <c r="CQ120" s="1015"/>
      <c r="CR120" s="1015"/>
      <c r="CS120" s="1015"/>
      <c r="CT120" s="1015"/>
      <c r="CU120" s="1015"/>
      <c r="CV120" s="1015"/>
      <c r="CW120" s="1015"/>
      <c r="CX120" s="1015"/>
      <c r="CY120" s="1015"/>
      <c r="CZ120" s="1015"/>
      <c r="DA120" s="1015"/>
      <c r="DB120" s="1015"/>
      <c r="DC120" s="1015"/>
      <c r="DD120" s="1015"/>
      <c r="DE120" s="1015"/>
      <c r="DF120" s="1016"/>
      <c r="DG120" s="930">
        <v>211607</v>
      </c>
      <c r="DH120" s="931"/>
      <c r="DI120" s="931"/>
      <c r="DJ120" s="931"/>
      <c r="DK120" s="931"/>
      <c r="DL120" s="931">
        <v>179296</v>
      </c>
      <c r="DM120" s="931"/>
      <c r="DN120" s="931"/>
      <c r="DO120" s="931"/>
      <c r="DP120" s="931"/>
      <c r="DQ120" s="931">
        <v>159659</v>
      </c>
      <c r="DR120" s="931"/>
      <c r="DS120" s="931"/>
      <c r="DT120" s="931"/>
      <c r="DU120" s="931"/>
      <c r="DV120" s="932">
        <v>7.6</v>
      </c>
      <c r="DW120" s="932"/>
      <c r="DX120" s="932"/>
      <c r="DY120" s="932"/>
      <c r="DZ120" s="933"/>
    </row>
    <row r="121" spans="1:130" s="230" customFormat="1" ht="26.25" customHeight="1" x14ac:dyDescent="0.15">
      <c r="A121" s="1058"/>
      <c r="B121" s="949"/>
      <c r="C121" s="974" t="s">
        <v>484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471</v>
      </c>
      <c r="AB121" s="959"/>
      <c r="AC121" s="959"/>
      <c r="AD121" s="959"/>
      <c r="AE121" s="960"/>
      <c r="AF121" s="961" t="s">
        <v>471</v>
      </c>
      <c r="AG121" s="959"/>
      <c r="AH121" s="959"/>
      <c r="AI121" s="959"/>
      <c r="AJ121" s="960"/>
      <c r="AK121" s="961" t="s">
        <v>398</v>
      </c>
      <c r="AL121" s="959"/>
      <c r="AM121" s="959"/>
      <c r="AN121" s="959"/>
      <c r="AO121" s="960"/>
      <c r="AP121" s="962" t="s">
        <v>479</v>
      </c>
      <c r="AQ121" s="963"/>
      <c r="AR121" s="963"/>
      <c r="AS121" s="963"/>
      <c r="AT121" s="964"/>
      <c r="AU121" s="994"/>
      <c r="AV121" s="995"/>
      <c r="AW121" s="995"/>
      <c r="AX121" s="995"/>
      <c r="AY121" s="996"/>
      <c r="AZ121" s="922" t="s">
        <v>485</v>
      </c>
      <c r="BA121" s="923"/>
      <c r="BB121" s="923"/>
      <c r="BC121" s="923"/>
      <c r="BD121" s="923"/>
      <c r="BE121" s="923"/>
      <c r="BF121" s="923"/>
      <c r="BG121" s="923"/>
      <c r="BH121" s="923"/>
      <c r="BI121" s="923"/>
      <c r="BJ121" s="923"/>
      <c r="BK121" s="923"/>
      <c r="BL121" s="923"/>
      <c r="BM121" s="923"/>
      <c r="BN121" s="923"/>
      <c r="BO121" s="923"/>
      <c r="BP121" s="924"/>
      <c r="BQ121" s="925" t="s">
        <v>398</v>
      </c>
      <c r="BR121" s="926"/>
      <c r="BS121" s="926"/>
      <c r="BT121" s="926"/>
      <c r="BU121" s="926"/>
      <c r="BV121" s="926" t="s">
        <v>479</v>
      </c>
      <c r="BW121" s="926"/>
      <c r="BX121" s="926"/>
      <c r="BY121" s="926"/>
      <c r="BZ121" s="926"/>
      <c r="CA121" s="926" t="s">
        <v>486</v>
      </c>
      <c r="CB121" s="926"/>
      <c r="CC121" s="926"/>
      <c r="CD121" s="926"/>
      <c r="CE121" s="926"/>
      <c r="CF121" s="920" t="s">
        <v>470</v>
      </c>
      <c r="CG121" s="921"/>
      <c r="CH121" s="921"/>
      <c r="CI121" s="921"/>
      <c r="CJ121" s="921"/>
      <c r="CK121" s="1009"/>
      <c r="CL121" s="1010"/>
      <c r="CM121" s="1010"/>
      <c r="CN121" s="1010"/>
      <c r="CO121" s="1011"/>
      <c r="CP121" s="1019" t="s">
        <v>412</v>
      </c>
      <c r="CQ121" s="1020"/>
      <c r="CR121" s="1020"/>
      <c r="CS121" s="1020"/>
      <c r="CT121" s="1020"/>
      <c r="CU121" s="1020"/>
      <c r="CV121" s="1020"/>
      <c r="CW121" s="1020"/>
      <c r="CX121" s="1020"/>
      <c r="CY121" s="1020"/>
      <c r="CZ121" s="1020"/>
      <c r="DA121" s="1020"/>
      <c r="DB121" s="1020"/>
      <c r="DC121" s="1020"/>
      <c r="DD121" s="1020"/>
      <c r="DE121" s="1020"/>
      <c r="DF121" s="1021"/>
      <c r="DG121" s="925">
        <v>123307</v>
      </c>
      <c r="DH121" s="926"/>
      <c r="DI121" s="926"/>
      <c r="DJ121" s="926"/>
      <c r="DK121" s="926"/>
      <c r="DL121" s="926">
        <v>111664</v>
      </c>
      <c r="DM121" s="926"/>
      <c r="DN121" s="926"/>
      <c r="DO121" s="926"/>
      <c r="DP121" s="926"/>
      <c r="DQ121" s="926">
        <v>108788</v>
      </c>
      <c r="DR121" s="926"/>
      <c r="DS121" s="926"/>
      <c r="DT121" s="926"/>
      <c r="DU121" s="926"/>
      <c r="DV121" s="927">
        <v>5.2</v>
      </c>
      <c r="DW121" s="927"/>
      <c r="DX121" s="927"/>
      <c r="DY121" s="927"/>
      <c r="DZ121" s="928"/>
    </row>
    <row r="122" spans="1:130" s="230" customFormat="1" ht="26.25" customHeight="1" x14ac:dyDescent="0.15">
      <c r="A122" s="1058"/>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471</v>
      </c>
      <c r="AB122" s="959"/>
      <c r="AC122" s="959"/>
      <c r="AD122" s="959"/>
      <c r="AE122" s="960"/>
      <c r="AF122" s="961" t="s">
        <v>398</v>
      </c>
      <c r="AG122" s="959"/>
      <c r="AH122" s="959"/>
      <c r="AI122" s="959"/>
      <c r="AJ122" s="960"/>
      <c r="AK122" s="961" t="s">
        <v>453</v>
      </c>
      <c r="AL122" s="959"/>
      <c r="AM122" s="959"/>
      <c r="AN122" s="959"/>
      <c r="AO122" s="960"/>
      <c r="AP122" s="962" t="s">
        <v>470</v>
      </c>
      <c r="AQ122" s="963"/>
      <c r="AR122" s="963"/>
      <c r="AS122" s="963"/>
      <c r="AT122" s="964"/>
      <c r="AU122" s="994"/>
      <c r="AV122" s="995"/>
      <c r="AW122" s="995"/>
      <c r="AX122" s="995"/>
      <c r="AY122" s="996"/>
      <c r="AZ122" s="973" t="s">
        <v>487</v>
      </c>
      <c r="BA122" s="965"/>
      <c r="BB122" s="965"/>
      <c r="BC122" s="965"/>
      <c r="BD122" s="965"/>
      <c r="BE122" s="965"/>
      <c r="BF122" s="965"/>
      <c r="BG122" s="965"/>
      <c r="BH122" s="965"/>
      <c r="BI122" s="965"/>
      <c r="BJ122" s="965"/>
      <c r="BK122" s="965"/>
      <c r="BL122" s="965"/>
      <c r="BM122" s="965"/>
      <c r="BN122" s="965"/>
      <c r="BO122" s="965"/>
      <c r="BP122" s="966"/>
      <c r="BQ122" s="999">
        <v>4115939</v>
      </c>
      <c r="BR122" s="1000"/>
      <c r="BS122" s="1000"/>
      <c r="BT122" s="1000"/>
      <c r="BU122" s="1000"/>
      <c r="BV122" s="1000">
        <v>4132692</v>
      </c>
      <c r="BW122" s="1000"/>
      <c r="BX122" s="1000"/>
      <c r="BY122" s="1000"/>
      <c r="BZ122" s="1000"/>
      <c r="CA122" s="1000">
        <v>3941071</v>
      </c>
      <c r="CB122" s="1000"/>
      <c r="CC122" s="1000"/>
      <c r="CD122" s="1000"/>
      <c r="CE122" s="1000"/>
      <c r="CF122" s="1017">
        <v>188.8</v>
      </c>
      <c r="CG122" s="1018"/>
      <c r="CH122" s="1018"/>
      <c r="CI122" s="1018"/>
      <c r="CJ122" s="1018"/>
      <c r="CK122" s="1009"/>
      <c r="CL122" s="1010"/>
      <c r="CM122" s="1010"/>
      <c r="CN122" s="1010"/>
      <c r="CO122" s="1011"/>
      <c r="CP122" s="1019" t="s">
        <v>488</v>
      </c>
      <c r="CQ122" s="1020"/>
      <c r="CR122" s="1020"/>
      <c r="CS122" s="1020"/>
      <c r="CT122" s="1020"/>
      <c r="CU122" s="1020"/>
      <c r="CV122" s="1020"/>
      <c r="CW122" s="1020"/>
      <c r="CX122" s="1020"/>
      <c r="CY122" s="1020"/>
      <c r="CZ122" s="1020"/>
      <c r="DA122" s="1020"/>
      <c r="DB122" s="1020"/>
      <c r="DC122" s="1020"/>
      <c r="DD122" s="1020"/>
      <c r="DE122" s="1020"/>
      <c r="DF122" s="1021"/>
      <c r="DG122" s="925" t="s">
        <v>453</v>
      </c>
      <c r="DH122" s="926"/>
      <c r="DI122" s="926"/>
      <c r="DJ122" s="926"/>
      <c r="DK122" s="926"/>
      <c r="DL122" s="926" t="s">
        <v>470</v>
      </c>
      <c r="DM122" s="926"/>
      <c r="DN122" s="926"/>
      <c r="DO122" s="926"/>
      <c r="DP122" s="926"/>
      <c r="DQ122" s="926" t="s">
        <v>259</v>
      </c>
      <c r="DR122" s="926"/>
      <c r="DS122" s="926"/>
      <c r="DT122" s="926"/>
      <c r="DU122" s="926"/>
      <c r="DV122" s="927" t="s">
        <v>398</v>
      </c>
      <c r="DW122" s="927"/>
      <c r="DX122" s="927"/>
      <c r="DY122" s="927"/>
      <c r="DZ122" s="928"/>
    </row>
    <row r="123" spans="1:130" s="230" customFormat="1" ht="26.25" customHeight="1" x14ac:dyDescent="0.15">
      <c r="A123" s="1058"/>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471</v>
      </c>
      <c r="AB123" s="959"/>
      <c r="AC123" s="959"/>
      <c r="AD123" s="959"/>
      <c r="AE123" s="960"/>
      <c r="AF123" s="961" t="s">
        <v>398</v>
      </c>
      <c r="AG123" s="959"/>
      <c r="AH123" s="959"/>
      <c r="AI123" s="959"/>
      <c r="AJ123" s="960"/>
      <c r="AK123" s="961" t="s">
        <v>489</v>
      </c>
      <c r="AL123" s="959"/>
      <c r="AM123" s="959"/>
      <c r="AN123" s="959"/>
      <c r="AO123" s="960"/>
      <c r="AP123" s="962" t="s">
        <v>471</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490</v>
      </c>
      <c r="BP123" s="1005"/>
      <c r="BQ123" s="1064">
        <v>11477021</v>
      </c>
      <c r="BR123" s="1031"/>
      <c r="BS123" s="1031"/>
      <c r="BT123" s="1031"/>
      <c r="BU123" s="1031"/>
      <c r="BV123" s="1031">
        <v>11509885</v>
      </c>
      <c r="BW123" s="1031"/>
      <c r="BX123" s="1031"/>
      <c r="BY123" s="1031"/>
      <c r="BZ123" s="1031"/>
      <c r="CA123" s="1031">
        <v>11343738</v>
      </c>
      <c r="CB123" s="1031"/>
      <c r="CC123" s="1031"/>
      <c r="CD123" s="1031"/>
      <c r="CE123" s="1031"/>
      <c r="CF123" s="1001"/>
      <c r="CG123" s="1002"/>
      <c r="CH123" s="1002"/>
      <c r="CI123" s="1002"/>
      <c r="CJ123" s="1003"/>
      <c r="CK123" s="1009"/>
      <c r="CL123" s="1010"/>
      <c r="CM123" s="1010"/>
      <c r="CN123" s="1010"/>
      <c r="CO123" s="1011"/>
      <c r="CP123" s="1019" t="s">
        <v>491</v>
      </c>
      <c r="CQ123" s="1020"/>
      <c r="CR123" s="1020"/>
      <c r="CS123" s="1020"/>
      <c r="CT123" s="1020"/>
      <c r="CU123" s="1020"/>
      <c r="CV123" s="1020"/>
      <c r="CW123" s="1020"/>
      <c r="CX123" s="1020"/>
      <c r="CY123" s="1020"/>
      <c r="CZ123" s="1020"/>
      <c r="DA123" s="1020"/>
      <c r="DB123" s="1020"/>
      <c r="DC123" s="1020"/>
      <c r="DD123" s="1020"/>
      <c r="DE123" s="1020"/>
      <c r="DF123" s="1021"/>
      <c r="DG123" s="958" t="s">
        <v>471</v>
      </c>
      <c r="DH123" s="959"/>
      <c r="DI123" s="959"/>
      <c r="DJ123" s="959"/>
      <c r="DK123" s="960"/>
      <c r="DL123" s="961" t="s">
        <v>472</v>
      </c>
      <c r="DM123" s="959"/>
      <c r="DN123" s="959"/>
      <c r="DO123" s="959"/>
      <c r="DP123" s="960"/>
      <c r="DQ123" s="961" t="s">
        <v>398</v>
      </c>
      <c r="DR123" s="959"/>
      <c r="DS123" s="959"/>
      <c r="DT123" s="959"/>
      <c r="DU123" s="960"/>
      <c r="DV123" s="962" t="s">
        <v>476</v>
      </c>
      <c r="DW123" s="963"/>
      <c r="DX123" s="963"/>
      <c r="DY123" s="963"/>
      <c r="DZ123" s="964"/>
    </row>
    <row r="124" spans="1:130" s="230" customFormat="1" ht="26.25" customHeight="1" thickBot="1" x14ac:dyDescent="0.2">
      <c r="A124" s="1058"/>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471</v>
      </c>
      <c r="AB124" s="959"/>
      <c r="AC124" s="959"/>
      <c r="AD124" s="959"/>
      <c r="AE124" s="960"/>
      <c r="AF124" s="961" t="s">
        <v>398</v>
      </c>
      <c r="AG124" s="959"/>
      <c r="AH124" s="959"/>
      <c r="AI124" s="959"/>
      <c r="AJ124" s="960"/>
      <c r="AK124" s="961" t="s">
        <v>453</v>
      </c>
      <c r="AL124" s="959"/>
      <c r="AM124" s="959"/>
      <c r="AN124" s="959"/>
      <c r="AO124" s="960"/>
      <c r="AP124" s="962" t="s">
        <v>476</v>
      </c>
      <c r="AQ124" s="963"/>
      <c r="AR124" s="963"/>
      <c r="AS124" s="963"/>
      <c r="AT124" s="964"/>
      <c r="AU124" s="1060" t="s">
        <v>492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472</v>
      </c>
      <c r="BR124" s="1027"/>
      <c r="BS124" s="1027"/>
      <c r="BT124" s="1027"/>
      <c r="BU124" s="1027"/>
      <c r="BV124" s="1027" t="s">
        <v>398</v>
      </c>
      <c r="BW124" s="1027"/>
      <c r="BX124" s="1027"/>
      <c r="BY124" s="1027"/>
      <c r="BZ124" s="1027"/>
      <c r="CA124" s="1027" t="s">
        <v>479</v>
      </c>
      <c r="CB124" s="1027"/>
      <c r="CC124" s="1027"/>
      <c r="CD124" s="1027"/>
      <c r="CE124" s="1027"/>
      <c r="CF124" s="1028"/>
      <c r="CG124" s="1029"/>
      <c r="CH124" s="1029"/>
      <c r="CI124" s="1029"/>
      <c r="CJ124" s="1030"/>
      <c r="CK124" s="1012"/>
      <c r="CL124" s="1012"/>
      <c r="CM124" s="1012"/>
      <c r="CN124" s="1012"/>
      <c r="CO124" s="1013"/>
      <c r="CP124" s="1019" t="s">
        <v>493</v>
      </c>
      <c r="CQ124" s="1020"/>
      <c r="CR124" s="1020"/>
      <c r="CS124" s="1020"/>
      <c r="CT124" s="1020"/>
      <c r="CU124" s="1020"/>
      <c r="CV124" s="1020"/>
      <c r="CW124" s="1020"/>
      <c r="CX124" s="1020"/>
      <c r="CY124" s="1020"/>
      <c r="CZ124" s="1020"/>
      <c r="DA124" s="1020"/>
      <c r="DB124" s="1020"/>
      <c r="DC124" s="1020"/>
      <c r="DD124" s="1020"/>
      <c r="DE124" s="1020"/>
      <c r="DF124" s="1021"/>
      <c r="DG124" s="1004" t="s">
        <v>471</v>
      </c>
      <c r="DH124" s="986"/>
      <c r="DI124" s="986"/>
      <c r="DJ124" s="986"/>
      <c r="DK124" s="987"/>
      <c r="DL124" s="985" t="s">
        <v>479</v>
      </c>
      <c r="DM124" s="986"/>
      <c r="DN124" s="986"/>
      <c r="DO124" s="986"/>
      <c r="DP124" s="987"/>
      <c r="DQ124" s="985" t="s">
        <v>259</v>
      </c>
      <c r="DR124" s="986"/>
      <c r="DS124" s="986"/>
      <c r="DT124" s="986"/>
      <c r="DU124" s="987"/>
      <c r="DV124" s="988" t="s">
        <v>479</v>
      </c>
      <c r="DW124" s="989"/>
      <c r="DX124" s="989"/>
      <c r="DY124" s="989"/>
      <c r="DZ124" s="990"/>
    </row>
    <row r="125" spans="1:130" s="230" customFormat="1" ht="26.25" customHeight="1" x14ac:dyDescent="0.15">
      <c r="A125" s="1058"/>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472</v>
      </c>
      <c r="AB125" s="959"/>
      <c r="AC125" s="959"/>
      <c r="AD125" s="959"/>
      <c r="AE125" s="960"/>
      <c r="AF125" s="961" t="s">
        <v>479</v>
      </c>
      <c r="AG125" s="959"/>
      <c r="AH125" s="959"/>
      <c r="AI125" s="959"/>
      <c r="AJ125" s="960"/>
      <c r="AK125" s="961" t="s">
        <v>479</v>
      </c>
      <c r="AL125" s="959"/>
      <c r="AM125" s="959"/>
      <c r="AN125" s="959"/>
      <c r="AO125" s="960"/>
      <c r="AP125" s="962" t="s">
        <v>398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494</v>
      </c>
      <c r="CL125" s="1007"/>
      <c r="CM125" s="1007"/>
      <c r="CN125" s="1007"/>
      <c r="CO125" s="1008"/>
      <c r="CP125" s="929" t="s">
        <v>495</v>
      </c>
      <c r="CQ125" s="897"/>
      <c r="CR125" s="897"/>
      <c r="CS125" s="897"/>
      <c r="CT125" s="897"/>
      <c r="CU125" s="897"/>
      <c r="CV125" s="897"/>
      <c r="CW125" s="897"/>
      <c r="CX125" s="897"/>
      <c r="CY125" s="897"/>
      <c r="CZ125" s="897"/>
      <c r="DA125" s="897"/>
      <c r="DB125" s="897"/>
      <c r="DC125" s="897"/>
      <c r="DD125" s="897"/>
      <c r="DE125" s="897"/>
      <c r="DF125" s="898"/>
      <c r="DG125" s="930" t="s">
        <v>398</v>
      </c>
      <c r="DH125" s="931"/>
      <c r="DI125" s="931"/>
      <c r="DJ125" s="931"/>
      <c r="DK125" s="931"/>
      <c r="DL125" s="931" t="s">
        <v>476</v>
      </c>
      <c r="DM125" s="931"/>
      <c r="DN125" s="931"/>
      <c r="DO125" s="931"/>
      <c r="DP125" s="931"/>
      <c r="DQ125" s="931" t="s">
        <v>470</v>
      </c>
      <c r="DR125" s="931"/>
      <c r="DS125" s="931"/>
      <c r="DT125" s="931"/>
      <c r="DU125" s="931"/>
      <c r="DV125" s="932" t="s">
        <v>398</v>
      </c>
      <c r="DW125" s="932"/>
      <c r="DX125" s="932"/>
      <c r="DY125" s="932"/>
      <c r="DZ125" s="933"/>
    </row>
    <row r="126" spans="1:130" s="230" customFormat="1" ht="26.25" customHeight="1" thickBot="1" x14ac:dyDescent="0.2">
      <c r="A126" s="1058"/>
      <c r="B126" s="949"/>
      <c r="C126" s="922" t="s">
        <v>478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398</v>
      </c>
      <c r="AB126" s="959"/>
      <c r="AC126" s="959"/>
      <c r="AD126" s="959"/>
      <c r="AE126" s="960"/>
      <c r="AF126" s="961" t="s">
        <v>398</v>
      </c>
      <c r="AG126" s="959"/>
      <c r="AH126" s="959"/>
      <c r="AI126" s="959"/>
      <c r="AJ126" s="960"/>
      <c r="AK126" s="961" t="s">
        <v>479</v>
      </c>
      <c r="AL126" s="959"/>
      <c r="AM126" s="959"/>
      <c r="AN126" s="959"/>
      <c r="AO126" s="960"/>
      <c r="AP126" s="962" t="s">
        <v>471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496</v>
      </c>
      <c r="CQ126" s="923"/>
      <c r="CR126" s="923"/>
      <c r="CS126" s="923"/>
      <c r="CT126" s="923"/>
      <c r="CU126" s="923"/>
      <c r="CV126" s="923"/>
      <c r="CW126" s="923"/>
      <c r="CX126" s="923"/>
      <c r="CY126" s="923"/>
      <c r="CZ126" s="923"/>
      <c r="DA126" s="923"/>
      <c r="DB126" s="923"/>
      <c r="DC126" s="923"/>
      <c r="DD126" s="923"/>
      <c r="DE126" s="923"/>
      <c r="DF126" s="924"/>
      <c r="DG126" s="925" t="s">
        <v>471</v>
      </c>
      <c r="DH126" s="926"/>
      <c r="DI126" s="926"/>
      <c r="DJ126" s="926"/>
      <c r="DK126" s="926"/>
      <c r="DL126" s="926" t="s">
        <v>479</v>
      </c>
      <c r="DM126" s="926"/>
      <c r="DN126" s="926"/>
      <c r="DO126" s="926"/>
      <c r="DP126" s="926"/>
      <c r="DQ126" s="926" t="s">
        <v>479</v>
      </c>
      <c r="DR126" s="926"/>
      <c r="DS126" s="926"/>
      <c r="DT126" s="926"/>
      <c r="DU126" s="926"/>
      <c r="DV126" s="927" t="s">
        <v>398</v>
      </c>
      <c r="DW126" s="927"/>
      <c r="DX126" s="927"/>
      <c r="DY126" s="927"/>
      <c r="DZ126" s="928"/>
    </row>
    <row r="127" spans="1:130" s="230" customFormat="1" ht="26.25" customHeight="1" x14ac:dyDescent="0.15">
      <c r="A127" s="1059"/>
      <c r="B127" s="951"/>
      <c r="C127" s="973" t="s">
        <v>497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489</v>
      </c>
      <c r="AB127" s="959"/>
      <c r="AC127" s="959"/>
      <c r="AD127" s="959"/>
      <c r="AE127" s="960"/>
      <c r="AF127" s="961" t="s">
        <v>479</v>
      </c>
      <c r="AG127" s="959"/>
      <c r="AH127" s="959"/>
      <c r="AI127" s="959"/>
      <c r="AJ127" s="960"/>
      <c r="AK127" s="961" t="s">
        <v>398</v>
      </c>
      <c r="AL127" s="959"/>
      <c r="AM127" s="959"/>
      <c r="AN127" s="959"/>
      <c r="AO127" s="960"/>
      <c r="AP127" s="962" t="s">
        <v>453</v>
      </c>
      <c r="AQ127" s="963"/>
      <c r="AR127" s="963"/>
      <c r="AS127" s="963"/>
      <c r="AT127" s="964"/>
      <c r="AU127" s="232"/>
      <c r="AV127" s="232"/>
      <c r="AW127" s="232"/>
      <c r="AX127" s="1032" t="s">
        <v>498</v>
      </c>
      <c r="AY127" s="1033"/>
      <c r="AZ127" s="1033"/>
      <c r="BA127" s="1033"/>
      <c r="BB127" s="1033"/>
      <c r="BC127" s="1033"/>
      <c r="BD127" s="1033"/>
      <c r="BE127" s="1034"/>
      <c r="BF127" s="1035" t="s">
        <v>499</v>
      </c>
      <c r="BG127" s="1033"/>
      <c r="BH127" s="1033"/>
      <c r="BI127" s="1033"/>
      <c r="BJ127" s="1033"/>
      <c r="BK127" s="1033"/>
      <c r="BL127" s="1034"/>
      <c r="BM127" s="1035" t="s">
        <v>500</v>
      </c>
      <c r="BN127" s="1033"/>
      <c r="BO127" s="1033"/>
      <c r="BP127" s="1033"/>
      <c r="BQ127" s="1033"/>
      <c r="BR127" s="1033"/>
      <c r="BS127" s="1034"/>
      <c r="BT127" s="1035" t="s">
        <v>501</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502</v>
      </c>
      <c r="CQ127" s="923"/>
      <c r="CR127" s="923"/>
      <c r="CS127" s="923"/>
      <c r="CT127" s="923"/>
      <c r="CU127" s="923"/>
      <c r="CV127" s="923"/>
      <c r="CW127" s="923"/>
      <c r="CX127" s="923"/>
      <c r="CY127" s="923"/>
      <c r="CZ127" s="923"/>
      <c r="DA127" s="923"/>
      <c r="DB127" s="923"/>
      <c r="DC127" s="923"/>
      <c r="DD127" s="923"/>
      <c r="DE127" s="923"/>
      <c r="DF127" s="924"/>
      <c r="DG127" s="925" t="s">
        <v>471</v>
      </c>
      <c r="DH127" s="926"/>
      <c r="DI127" s="926"/>
      <c r="DJ127" s="926"/>
      <c r="DK127" s="926"/>
      <c r="DL127" s="926" t="s">
        <v>470</v>
      </c>
      <c r="DM127" s="926"/>
      <c r="DN127" s="926"/>
      <c r="DO127" s="926"/>
      <c r="DP127" s="926"/>
      <c r="DQ127" s="926" t="s">
        <v>476</v>
      </c>
      <c r="DR127" s="926"/>
      <c r="DS127" s="926"/>
      <c r="DT127" s="926"/>
      <c r="DU127" s="926"/>
      <c r="DV127" s="927" t="s">
        <v>453</v>
      </c>
      <c r="DW127" s="927"/>
      <c r="DX127" s="927"/>
      <c r="DY127" s="927"/>
      <c r="DZ127" s="928"/>
    </row>
    <row r="128" spans="1:130" s="230" customFormat="1" ht="26.25" customHeight="1" thickBot="1" x14ac:dyDescent="0.2">
      <c r="A128" s="1042" t="s">
        <v>503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504</v>
      </c>
      <c r="X128" s="1044"/>
      <c r="Y128" s="1044"/>
      <c r="Z128" s="1045"/>
      <c r="AA128" s="1046" t="s">
        <v>398</v>
      </c>
      <c r="AB128" s="1047"/>
      <c r="AC128" s="1047"/>
      <c r="AD128" s="1047"/>
      <c r="AE128" s="1048"/>
      <c r="AF128" s="1049" t="s">
        <v>471</v>
      </c>
      <c r="AG128" s="1047"/>
      <c r="AH128" s="1047"/>
      <c r="AI128" s="1047"/>
      <c r="AJ128" s="1048"/>
      <c r="AK128" s="1049" t="s">
        <v>472</v>
      </c>
      <c r="AL128" s="1047"/>
      <c r="AM128" s="1047"/>
      <c r="AN128" s="1047"/>
      <c r="AO128" s="1048"/>
      <c r="AP128" s="1050"/>
      <c r="AQ128" s="1051"/>
      <c r="AR128" s="1051"/>
      <c r="AS128" s="1051"/>
      <c r="AT128" s="1052"/>
      <c r="AU128" s="232"/>
      <c r="AV128" s="232"/>
      <c r="AW128" s="232"/>
      <c r="AX128" s="896" t="s">
        <v>505</v>
      </c>
      <c r="AY128" s="897"/>
      <c r="AZ128" s="897"/>
      <c r="BA128" s="897"/>
      <c r="BB128" s="897"/>
      <c r="BC128" s="897"/>
      <c r="BD128" s="897"/>
      <c r="BE128" s="898"/>
      <c r="BF128" s="1053" t="s">
        <v>398</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506</v>
      </c>
      <c r="CQ128" s="726"/>
      <c r="CR128" s="726"/>
      <c r="CS128" s="726"/>
      <c r="CT128" s="726"/>
      <c r="CU128" s="726"/>
      <c r="CV128" s="726"/>
      <c r="CW128" s="726"/>
      <c r="CX128" s="726"/>
      <c r="CY128" s="726"/>
      <c r="CZ128" s="726"/>
      <c r="DA128" s="726"/>
      <c r="DB128" s="726"/>
      <c r="DC128" s="726"/>
      <c r="DD128" s="726"/>
      <c r="DE128" s="726"/>
      <c r="DF128" s="1037"/>
      <c r="DG128" s="1038" t="s">
        <v>398</v>
      </c>
      <c r="DH128" s="1039"/>
      <c r="DI128" s="1039"/>
      <c r="DJ128" s="1039"/>
      <c r="DK128" s="1039"/>
      <c r="DL128" s="1039" t="s">
        <v>398</v>
      </c>
      <c r="DM128" s="1039"/>
      <c r="DN128" s="1039"/>
      <c r="DO128" s="1039"/>
      <c r="DP128" s="1039"/>
      <c r="DQ128" s="1039" t="s">
        <v>453</v>
      </c>
      <c r="DR128" s="1039"/>
      <c r="DS128" s="1039"/>
      <c r="DT128" s="1039"/>
      <c r="DU128" s="1039"/>
      <c r="DV128" s="1040" t="s">
        <v>476</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507</v>
      </c>
      <c r="X129" s="1071"/>
      <c r="Y129" s="1071"/>
      <c r="Z129" s="1072"/>
      <c r="AA129" s="958">
        <v>2477611</v>
      </c>
      <c r="AB129" s="959"/>
      <c r="AC129" s="959"/>
      <c r="AD129" s="959"/>
      <c r="AE129" s="960"/>
      <c r="AF129" s="961">
        <v>2648535</v>
      </c>
      <c r="AG129" s="959"/>
      <c r="AH129" s="959"/>
      <c r="AI129" s="959"/>
      <c r="AJ129" s="960"/>
      <c r="AK129" s="961">
        <v>2615567</v>
      </c>
      <c r="AL129" s="959"/>
      <c r="AM129" s="959"/>
      <c r="AN129" s="959"/>
      <c r="AO129" s="960"/>
      <c r="AP129" s="1073"/>
      <c r="AQ129" s="1074"/>
      <c r="AR129" s="1074"/>
      <c r="AS129" s="1074"/>
      <c r="AT129" s="1075"/>
      <c r="AU129" s="233"/>
      <c r="AV129" s="233"/>
      <c r="AW129" s="233"/>
      <c r="AX129" s="1065" t="s">
        <v>508</v>
      </c>
      <c r="AY129" s="923"/>
      <c r="AZ129" s="923"/>
      <c r="BA129" s="923"/>
      <c r="BB129" s="923"/>
      <c r="BC129" s="923"/>
      <c r="BD129" s="923"/>
      <c r="BE129" s="924"/>
      <c r="BF129" s="1066" t="s">
        <v>398</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510</v>
      </c>
      <c r="X130" s="1071"/>
      <c r="Y130" s="1071"/>
      <c r="Z130" s="1072"/>
      <c r="AA130" s="958">
        <v>514422</v>
      </c>
      <c r="AB130" s="959"/>
      <c r="AC130" s="959"/>
      <c r="AD130" s="959"/>
      <c r="AE130" s="960"/>
      <c r="AF130" s="961">
        <v>518278</v>
      </c>
      <c r="AG130" s="959"/>
      <c r="AH130" s="959"/>
      <c r="AI130" s="959"/>
      <c r="AJ130" s="960"/>
      <c r="AK130" s="961">
        <v>527948</v>
      </c>
      <c r="AL130" s="959"/>
      <c r="AM130" s="959"/>
      <c r="AN130" s="959"/>
      <c r="AO130" s="960"/>
      <c r="AP130" s="1073"/>
      <c r="AQ130" s="1074"/>
      <c r="AR130" s="1074"/>
      <c r="AS130" s="1074"/>
      <c r="AT130" s="1075"/>
      <c r="AU130" s="233"/>
      <c r="AV130" s="233"/>
      <c r="AW130" s="233"/>
      <c r="AX130" s="1065" t="s">
        <v>511</v>
      </c>
      <c r="AY130" s="923"/>
      <c r="AZ130" s="923"/>
      <c r="BA130" s="923"/>
      <c r="BB130" s="923"/>
      <c r="BC130" s="923"/>
      <c r="BD130" s="923"/>
      <c r="BE130" s="924"/>
      <c r="BF130" s="1101">
        <v>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512</v>
      </c>
      <c r="X131" s="1108"/>
      <c r="Y131" s="1108"/>
      <c r="Z131" s="1109"/>
      <c r="AA131" s="1004">
        <v>1963189</v>
      </c>
      <c r="AB131" s="986"/>
      <c r="AC131" s="986"/>
      <c r="AD131" s="986"/>
      <c r="AE131" s="987"/>
      <c r="AF131" s="985">
        <v>2130257</v>
      </c>
      <c r="AG131" s="986"/>
      <c r="AH131" s="986"/>
      <c r="AI131" s="986"/>
      <c r="AJ131" s="987"/>
      <c r="AK131" s="985">
        <v>2087619</v>
      </c>
      <c r="AL131" s="986"/>
      <c r="AM131" s="986"/>
      <c r="AN131" s="986"/>
      <c r="AO131" s="987"/>
      <c r="AP131" s="1110"/>
      <c r="AQ131" s="1111"/>
      <c r="AR131" s="1111"/>
      <c r="AS131" s="1111"/>
      <c r="AT131" s="1112"/>
      <c r="AU131" s="233"/>
      <c r="AV131" s="233"/>
      <c r="AW131" s="233"/>
      <c r="AX131" s="1083" t="s">
        <v>513</v>
      </c>
      <c r="AY131" s="726"/>
      <c r="AZ131" s="726"/>
      <c r="BA131" s="726"/>
      <c r="BB131" s="726"/>
      <c r="BC131" s="726"/>
      <c r="BD131" s="726"/>
      <c r="BE131" s="1037"/>
      <c r="BF131" s="1084" t="s">
        <v>398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515</v>
      </c>
      <c r="W132" s="1094"/>
      <c r="X132" s="1094"/>
      <c r="Y132" s="1094"/>
      <c r="Z132" s="1095"/>
      <c r="AA132" s="1096">
        <v>1.391409589</v>
      </c>
      <c r="AB132" s="1097"/>
      <c r="AC132" s="1097"/>
      <c r="AD132" s="1097"/>
      <c r="AE132" s="1098"/>
      <c r="AF132" s="1099">
        <v>1.879350707</v>
      </c>
      <c r="AG132" s="1097"/>
      <c r="AH132" s="1097"/>
      <c r="AI132" s="1097"/>
      <c r="AJ132" s="1098"/>
      <c r="AK132" s="1099">
        <v>2.228950781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516</v>
      </c>
      <c r="W133" s="1077"/>
      <c r="X133" s="1077"/>
      <c r="Y133" s="1077"/>
      <c r="Z133" s="1078"/>
      <c r="AA133" s="1079">
        <v>0.5</v>
      </c>
      <c r="AB133" s="1080"/>
      <c r="AC133" s="1080"/>
      <c r="AD133" s="1080"/>
      <c r="AE133" s="1081"/>
      <c r="AF133" s="1079">
        <v>1</v>
      </c>
      <c r="AG133" s="1080"/>
      <c r="AH133" s="1080"/>
      <c r="AI133" s="1080"/>
      <c r="AJ133" s="1081"/>
      <c r="AK133" s="1079">
        <v>1.8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n+O6dLrTwwJhqUskWP2h+98/S6GuXJLnc/ESKEBdE0GcQhnSxIb/nLeBBIP7CuJECHfwxDQdLxQzftinFWAcQ==" saltValue="XkzSbJwzodUTvXSXQA7x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3362-27FE-44CD-9E9C-528DAF53B7E6}">
  <sheetPr>
    <tabColor rgb="FFFFFF00"/>
    <pageSetUpPr fitToPage="1"/>
  </sheetPr>
  <dimension ref="A1:DQ105"/>
  <sheetViews>
    <sheetView showGridLines="0" tabSelected="1" view="pageBreakPreview" zoomScale="41" zoomScaleNormal="85" zoomScaleSheetLayoutView="41" workbookViewId="0">
      <selection activeCell="AZ29" sqref="AZ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iQzq14faEiU5rPt712C9GKtFeEvtnNifkyQELk/pE5cLGDBN8whNDEJQy7IwAAsObkBRqJFBsntVaUlTWragQ==" saltValue="CR3f+pL1f3DbW0DhaVEq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080FRZMSejUuGg8KKFvG/CJC21B/lSv3S5mKUbJ6fawvye3/eoCw6j7eATHrqV9/jsO84fp3Ijk1GXLLdFGmg==" saltValue="oVz3I/1y6Od96NuZttpG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525</v>
      </c>
      <c r="AL9" s="1117"/>
      <c r="AM9" s="1117"/>
      <c r="AN9" s="1118"/>
      <c r="AO9" s="281">
        <v>561424</v>
      </c>
      <c r="AP9" s="281">
        <v>184983</v>
      </c>
      <c r="AQ9" s="282">
        <v>239803</v>
      </c>
      <c r="AR9" s="283">
        <v>-22.9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526</v>
      </c>
      <c r="AL10" s="1117"/>
      <c r="AM10" s="1117"/>
      <c r="AN10" s="1118"/>
      <c r="AO10" s="284">
        <v>68759</v>
      </c>
      <c r="AP10" s="284">
        <v>22655</v>
      </c>
      <c r="AQ10" s="285">
        <v>35073</v>
      </c>
      <c r="AR10" s="286">
        <v>-35.4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527</v>
      </c>
      <c r="AL11" s="1117"/>
      <c r="AM11" s="1117"/>
      <c r="AN11" s="1118"/>
      <c r="AO11" s="284" t="s">
        <v>528</v>
      </c>
      <c r="AP11" s="284" t="s">
        <v>528</v>
      </c>
      <c r="AQ11" s="285">
        <v>3640</v>
      </c>
      <c r="AR11" s="286" t="s">
        <v>528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529</v>
      </c>
      <c r="AL12" s="1117"/>
      <c r="AM12" s="1117"/>
      <c r="AN12" s="1118"/>
      <c r="AO12" s="284" t="s">
        <v>528</v>
      </c>
      <c r="AP12" s="284" t="s">
        <v>528</v>
      </c>
      <c r="AQ12" s="285" t="s">
        <v>528</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530</v>
      </c>
      <c r="AL13" s="1117"/>
      <c r="AM13" s="1117"/>
      <c r="AN13" s="1118"/>
      <c r="AO13" s="284" t="s">
        <v>528</v>
      </c>
      <c r="AP13" s="284" t="s">
        <v>528</v>
      </c>
      <c r="AQ13" s="285">
        <v>11407</v>
      </c>
      <c r="AR13" s="286" t="s">
        <v>528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531</v>
      </c>
      <c r="AL14" s="1117"/>
      <c r="AM14" s="1117"/>
      <c r="AN14" s="1118"/>
      <c r="AO14" s="284">
        <v>33284</v>
      </c>
      <c r="AP14" s="284">
        <v>10967</v>
      </c>
      <c r="AQ14" s="285">
        <v>4585</v>
      </c>
      <c r="AR14" s="286">
        <v>139.19999999999999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532</v>
      </c>
      <c r="AL15" s="1120"/>
      <c r="AM15" s="1120"/>
      <c r="AN15" s="1121"/>
      <c r="AO15" s="284">
        <v>-42480</v>
      </c>
      <c r="AP15" s="284">
        <v>-13997</v>
      </c>
      <c r="AQ15" s="285">
        <v>-18839</v>
      </c>
      <c r="AR15" s="286">
        <v>-25.7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620987</v>
      </c>
      <c r="AP16" s="284">
        <v>204609</v>
      </c>
      <c r="AQ16" s="285">
        <v>275669</v>
      </c>
      <c r="AR16" s="286">
        <v>-25.8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537</v>
      </c>
      <c r="AL21" s="1123"/>
      <c r="AM21" s="1123"/>
      <c r="AN21" s="1124"/>
      <c r="AO21" s="297">
        <v>18.78</v>
      </c>
      <c r="AP21" s="298">
        <v>23.86</v>
      </c>
      <c r="AQ21" s="299">
        <v>-5.08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538</v>
      </c>
      <c r="AL22" s="1123"/>
      <c r="AM22" s="1123"/>
      <c r="AN22" s="1124"/>
      <c r="AO22" s="302">
        <v>95.6</v>
      </c>
      <c r="AP22" s="303">
        <v>95.5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542</v>
      </c>
      <c r="AL32" s="1131"/>
      <c r="AM32" s="1131"/>
      <c r="AN32" s="1132"/>
      <c r="AO32" s="312">
        <v>498577</v>
      </c>
      <c r="AP32" s="312">
        <v>164276</v>
      </c>
      <c r="AQ32" s="313">
        <v>162926</v>
      </c>
      <c r="AR32" s="314">
        <v>0.8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543</v>
      </c>
      <c r="AL33" s="1131"/>
      <c r="AM33" s="1131"/>
      <c r="AN33" s="1132"/>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544</v>
      </c>
      <c r="AL34" s="1131"/>
      <c r="AM34" s="1131"/>
      <c r="AN34" s="1132"/>
      <c r="AO34" s="312" t="s">
        <v>528</v>
      </c>
      <c r="AP34" s="312" t="s">
        <v>528</v>
      </c>
      <c r="AQ34" s="313">
        <v>4</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545</v>
      </c>
      <c r="AL35" s="1131"/>
      <c r="AM35" s="1131"/>
      <c r="AN35" s="1132"/>
      <c r="AO35" s="312">
        <v>75851</v>
      </c>
      <c r="AP35" s="312">
        <v>24992</v>
      </c>
      <c r="AQ35" s="313">
        <v>33512</v>
      </c>
      <c r="AR35" s="314">
        <v>-25.4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546</v>
      </c>
      <c r="AL36" s="1131"/>
      <c r="AM36" s="1131"/>
      <c r="AN36" s="1132"/>
      <c r="AO36" s="312">
        <v>52</v>
      </c>
      <c r="AP36" s="312">
        <v>17</v>
      </c>
      <c r="AQ36" s="313">
        <v>2866</v>
      </c>
      <c r="AR36" s="314">
        <v>-99.4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547</v>
      </c>
      <c r="AL37" s="1131"/>
      <c r="AM37" s="1131"/>
      <c r="AN37" s="1132"/>
      <c r="AO37" s="312" t="s">
        <v>528</v>
      </c>
      <c r="AP37" s="312" t="s">
        <v>528</v>
      </c>
      <c r="AQ37" s="313">
        <v>1429</v>
      </c>
      <c r="AR37" s="314" t="s">
        <v>528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548</v>
      </c>
      <c r="AL38" s="1134"/>
      <c r="AM38" s="1134"/>
      <c r="AN38" s="1135"/>
      <c r="AO38" s="315" t="s">
        <v>528</v>
      </c>
      <c r="AP38" s="315" t="s">
        <v>528</v>
      </c>
      <c r="AQ38" s="316">
        <v>30</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549</v>
      </c>
      <c r="AL39" s="1134"/>
      <c r="AM39" s="1134"/>
      <c r="AN39" s="1135"/>
      <c r="AO39" s="312" t="s">
        <v>528</v>
      </c>
      <c r="AP39" s="312" t="s">
        <v>528</v>
      </c>
      <c r="AQ39" s="313">
        <v>-7390</v>
      </c>
      <c r="AR39" s="314" t="s">
        <v>528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550</v>
      </c>
      <c r="AL40" s="1131"/>
      <c r="AM40" s="1131"/>
      <c r="AN40" s="1132"/>
      <c r="AO40" s="312">
        <v>-527948</v>
      </c>
      <c r="AP40" s="312">
        <v>-173953</v>
      </c>
      <c r="AQ40" s="313">
        <v>-136323</v>
      </c>
      <c r="AR40" s="314">
        <v>27.6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46532</v>
      </c>
      <c r="AP41" s="312">
        <v>15332</v>
      </c>
      <c r="AQ41" s="313">
        <v>57054</v>
      </c>
      <c r="AR41" s="314">
        <v>-73.099999999999994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520</v>
      </c>
      <c r="AN49" s="1127" t="s">
        <v>554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807496</v>
      </c>
      <c r="AN51" s="334">
        <v>258399</v>
      </c>
      <c r="AO51" s="335">
        <v>-32.6</v>
      </c>
      <c r="AP51" s="336">
        <v>271581</v>
      </c>
      <c r="AQ51" s="337">
        <v>-6.7</v>
      </c>
      <c r="AR51" s="338">
        <v>-25.9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605360</v>
      </c>
      <c r="AN52" s="342">
        <v>193715</v>
      </c>
      <c r="AO52" s="343">
        <v>-25.4</v>
      </c>
      <c r="AP52" s="344">
        <v>117844</v>
      </c>
      <c r="AQ52" s="345">
        <v>-1</v>
      </c>
      <c r="AR52" s="346">
        <v>-24.4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895387</v>
      </c>
      <c r="AN53" s="334">
        <v>287628</v>
      </c>
      <c r="AO53" s="335">
        <v>11.3</v>
      </c>
      <c r="AP53" s="336">
        <v>268375</v>
      </c>
      <c r="AQ53" s="337">
        <v>-1.2</v>
      </c>
      <c r="AR53" s="338">
        <v>12.5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672305</v>
      </c>
      <c r="AN54" s="342">
        <v>215967</v>
      </c>
      <c r="AO54" s="343">
        <v>11.5</v>
      </c>
      <c r="AP54" s="344">
        <v>119602</v>
      </c>
      <c r="AQ54" s="345">
        <v>1.5</v>
      </c>
      <c r="AR54" s="346">
        <v>10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1208790</v>
      </c>
      <c r="AN55" s="334">
        <v>382287</v>
      </c>
      <c r="AO55" s="335">
        <v>32.9</v>
      </c>
      <c r="AP55" s="336">
        <v>301035</v>
      </c>
      <c r="AQ55" s="337">
        <v>12.2</v>
      </c>
      <c r="AR55" s="338">
        <v>20.7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718171</v>
      </c>
      <c r="AN56" s="342">
        <v>227126</v>
      </c>
      <c r="AO56" s="343">
        <v>5.2</v>
      </c>
      <c r="AP56" s="344">
        <v>154376</v>
      </c>
      <c r="AQ56" s="345">
        <v>29.1</v>
      </c>
      <c r="AR56" s="346">
        <v>-23.9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738703</v>
      </c>
      <c r="AN57" s="334">
        <v>241012</v>
      </c>
      <c r="AO57" s="335">
        <v>-37</v>
      </c>
      <c r="AP57" s="336">
        <v>277467</v>
      </c>
      <c r="AQ57" s="337">
        <v>-7.8</v>
      </c>
      <c r="AR57" s="338">
        <v>-29.2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484867</v>
      </c>
      <c r="AN58" s="342">
        <v>158195</v>
      </c>
      <c r="AO58" s="343">
        <v>-30.3</v>
      </c>
      <c r="AP58" s="344">
        <v>128378</v>
      </c>
      <c r="AQ58" s="345">
        <v>-16.8</v>
      </c>
      <c r="AR58" s="346">
        <v>-13.5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904353</v>
      </c>
      <c r="AN59" s="334">
        <v>297975</v>
      </c>
      <c r="AO59" s="335">
        <v>23.6</v>
      </c>
      <c r="AP59" s="336">
        <v>282256</v>
      </c>
      <c r="AQ59" s="337">
        <v>1.7</v>
      </c>
      <c r="AR59" s="338">
        <v>21.9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734051</v>
      </c>
      <c r="AN60" s="342">
        <v>241862</v>
      </c>
      <c r="AO60" s="343">
        <v>52.9</v>
      </c>
      <c r="AP60" s="344">
        <v>145453</v>
      </c>
      <c r="AQ60" s="345">
        <v>13.3</v>
      </c>
      <c r="AR60" s="346">
        <v>39.6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910946</v>
      </c>
      <c r="AN61" s="349">
        <v>293460</v>
      </c>
      <c r="AO61" s="350">
        <v>-0.4</v>
      </c>
      <c r="AP61" s="351">
        <v>280143</v>
      </c>
      <c r="AQ61" s="352">
        <v>-0.4</v>
      </c>
      <c r="AR61" s="338">
        <v>0</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642951</v>
      </c>
      <c r="AN62" s="342">
        <v>207373</v>
      </c>
      <c r="AO62" s="343">
        <v>2.8</v>
      </c>
      <c r="AP62" s="344">
        <v>133131</v>
      </c>
      <c r="AQ62" s="345">
        <v>5.2</v>
      </c>
      <c r="AR62" s="346">
        <v>-2.4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rMUdUuRV1VRGdMylyFX8uaUvVGGRFvQAfBKCbMvCKEpBbpeQlpEDMSBbmZp016ZUU4vkF0KdLjh95EqunYlQ==" saltValue="pXxviddxwjHe5eaHz6E5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GxAZ5wogVDPOjlaDdGgDgnlyvZZoPVZiC6fbYdJlnML34zmklBQA85JBhvDwi6si9dLJ52Jh2S7aZQb9+WVxew==" saltValue="9uD55W0DAJnSo1y61CS3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0" zoomScale="87" zoomScaleNormal="87" zoomScaleSheetLayoutView="55" workbookViewId="0">
      <selection activeCell="CS103" sqref="CS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pHiHeSwQPq2nvlkU9Vg1ohcTO+dIbjHdKJCWSJ2MWRU0e7zLOk935wXLFcP4KygBimVp/jVcXrCepfEacaPX9Q==" saltValue="eyxWjR2R7BwO+wAbPa1K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96" zoomScaleNormal="9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9" t="s">
        <v>3</v>
      </c>
      <c r="D47" s="1139"/>
      <c r="E47" s="1140"/>
      <c r="F47" s="11">
        <v>28.9</v>
      </c>
      <c r="G47" s="12">
        <v>28.57</v>
      </c>
      <c r="H47" s="12">
        <v>26.47</v>
      </c>
      <c r="I47" s="12">
        <v>24.77</v>
      </c>
      <c r="J47" s="13">
        <v>25.09</v>
      </c>
    </row>
    <row r="48" spans="2:10" ht="57.75" customHeight="1" x14ac:dyDescent="0.15">
      <c r="B48" s="14"/>
      <c r="C48" s="1141" t="s">
        <v>4</v>
      </c>
      <c r="D48" s="1141"/>
      <c r="E48" s="1142"/>
      <c r="F48" s="15">
        <v>18.39</v>
      </c>
      <c r="G48" s="16">
        <v>21.69</v>
      </c>
      <c r="H48" s="16">
        <v>24.73</v>
      </c>
      <c r="I48" s="16">
        <v>32.71</v>
      </c>
      <c r="J48" s="17">
        <v>28.99</v>
      </c>
    </row>
    <row r="49" spans="2:10" ht="57.75" customHeight="1" thickBot="1" x14ac:dyDescent="0.2">
      <c r="B49" s="18"/>
      <c r="C49" s="1143" t="s">
        <v>5</v>
      </c>
      <c r="D49" s="1143"/>
      <c r="E49" s="1144"/>
      <c r="F49" s="19" t="s">
        <v>575</v>
      </c>
      <c r="G49" s="20">
        <v>3.53</v>
      </c>
      <c r="H49" s="20">
        <v>4.6500000000000004</v>
      </c>
      <c r="I49" s="20">
        <v>13.75</v>
      </c>
      <c r="J49" s="21" t="s">
        <v>576</v>
      </c>
    </row>
    <row r="50" spans="2:10" x14ac:dyDescent="0.15"/>
  </sheetData>
  <sheetProtection algorithmName="SHA-512" hashValue="me5rvj3NP6KT8iUs+C2+yJvZHTEpz0p37TnMugnDIyAZR43nqccTmmodzU0xikwEz5J+1mvs0nnVZIj70zrGCg==" saltValue="/W4hqZvIa7/vtPJcZMz4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64" zoomScaleNormal="64"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1" t="s">
        <v>577</v>
      </c>
      <c r="D34" s="1151"/>
      <c r="E34" s="1152"/>
      <c r="F34" s="32">
        <v>17.98</v>
      </c>
      <c r="G34" s="33">
        <v>21.3</v>
      </c>
      <c r="H34" s="33">
        <v>23.93</v>
      </c>
      <c r="I34" s="33">
        <v>31.08</v>
      </c>
      <c r="J34" s="34">
        <v>27.43</v>
      </c>
      <c r="K34" s="22"/>
      <c r="L34" s="22"/>
      <c r="M34" s="22"/>
      <c r="N34" s="22"/>
      <c r="O34" s="22"/>
      <c r="P34" s="22"/>
    </row>
    <row r="35" spans="1:16" ht="39" customHeight="1" x14ac:dyDescent="0.15">
      <c r="A35" s="22"/>
      <c r="B35" s="35"/>
      <c r="C35" s="1145" t="s">
        <v>578</v>
      </c>
      <c r="D35" s="1146"/>
      <c r="E35" s="1147"/>
      <c r="F35" s="36">
        <v>0.33</v>
      </c>
      <c r="G35" s="37" t="s">
        <v>579</v>
      </c>
      <c r="H35" s="37">
        <v>0.04</v>
      </c>
      <c r="I35" s="37">
        <v>0.04</v>
      </c>
      <c r="J35" s="38">
        <v>1.76</v>
      </c>
      <c r="K35" s="22"/>
      <c r="L35" s="22"/>
      <c r="M35" s="22"/>
      <c r="N35" s="22"/>
      <c r="O35" s="22"/>
      <c r="P35" s="22"/>
    </row>
    <row r="36" spans="1:16" ht="39" customHeight="1" x14ac:dyDescent="0.15">
      <c r="A36" s="22"/>
      <c r="B36" s="35"/>
      <c r="C36" s="1145" t="s">
        <v>580</v>
      </c>
      <c r="D36" s="1146"/>
      <c r="E36" s="1147"/>
      <c r="F36" s="36">
        <v>0.4</v>
      </c>
      <c r="G36" s="37">
        <v>0.38</v>
      </c>
      <c r="H36" s="37">
        <v>0.79</v>
      </c>
      <c r="I36" s="37">
        <v>1.62</v>
      </c>
      <c r="J36" s="38">
        <v>1.53</v>
      </c>
      <c r="K36" s="22"/>
      <c r="L36" s="22"/>
      <c r="M36" s="22"/>
      <c r="N36" s="22"/>
      <c r="O36" s="22"/>
      <c r="P36" s="22"/>
    </row>
    <row r="37" spans="1:16" ht="39" customHeight="1" x14ac:dyDescent="0.15">
      <c r="A37" s="22"/>
      <c r="B37" s="35"/>
      <c r="C37" s="1145" t="s">
        <v>581</v>
      </c>
      <c r="D37" s="1146"/>
      <c r="E37" s="1147"/>
      <c r="F37" s="36">
        <v>0.1</v>
      </c>
      <c r="G37" s="37">
        <v>0.32</v>
      </c>
      <c r="H37" s="37">
        <v>0.32</v>
      </c>
      <c r="I37" s="37">
        <v>0.97</v>
      </c>
      <c r="J37" s="38">
        <v>1.23</v>
      </c>
      <c r="K37" s="22"/>
      <c r="L37" s="22"/>
      <c r="M37" s="22"/>
      <c r="N37" s="22"/>
      <c r="O37" s="22"/>
      <c r="P37" s="22"/>
    </row>
    <row r="38" spans="1:16" ht="39" customHeight="1" x14ac:dyDescent="0.15">
      <c r="A38" s="22"/>
      <c r="B38" s="35"/>
      <c r="C38" s="1145" t="s">
        <v>582</v>
      </c>
      <c r="D38" s="1146"/>
      <c r="E38" s="1147"/>
      <c r="F38" s="36">
        <v>0.78</v>
      </c>
      <c r="G38" s="37">
        <v>0.54</v>
      </c>
      <c r="H38" s="37">
        <v>0.33</v>
      </c>
      <c r="I38" s="37">
        <v>0.19</v>
      </c>
      <c r="J38" s="38">
        <v>0.47</v>
      </c>
      <c r="K38" s="22"/>
      <c r="L38" s="22"/>
      <c r="M38" s="22"/>
      <c r="N38" s="22"/>
      <c r="O38" s="22"/>
      <c r="P38" s="22"/>
    </row>
    <row r="39" spans="1:16" ht="39" customHeight="1" x14ac:dyDescent="0.15">
      <c r="A39" s="22"/>
      <c r="B39" s="35"/>
      <c r="C39" s="1145" t="s">
        <v>583</v>
      </c>
      <c r="D39" s="1146"/>
      <c r="E39" s="1147"/>
      <c r="F39" s="36">
        <v>0.05</v>
      </c>
      <c r="G39" s="37">
        <v>0.05</v>
      </c>
      <c r="H39" s="37">
        <v>0.02</v>
      </c>
      <c r="I39" s="37">
        <v>0.03</v>
      </c>
      <c r="J39" s="38">
        <v>0.21</v>
      </c>
      <c r="K39" s="22"/>
      <c r="L39" s="22"/>
      <c r="M39" s="22"/>
      <c r="N39" s="22"/>
      <c r="O39" s="22"/>
      <c r="P39" s="22"/>
    </row>
    <row r="40" spans="1:16" ht="39" customHeight="1" x14ac:dyDescent="0.15">
      <c r="A40" s="22"/>
      <c r="B40" s="35"/>
      <c r="C40" s="1145" t="s">
        <v>584</v>
      </c>
      <c r="D40" s="1146"/>
      <c r="E40" s="1147"/>
      <c r="F40" s="36">
        <v>0.05</v>
      </c>
      <c r="G40" s="37">
        <v>0.17</v>
      </c>
      <c r="H40" s="37">
        <v>0.15</v>
      </c>
      <c r="I40" s="37">
        <v>0.14000000000000001</v>
      </c>
      <c r="J40" s="38">
        <v>0.14000000000000001</v>
      </c>
      <c r="K40" s="22"/>
      <c r="L40" s="22"/>
      <c r="M40" s="22"/>
      <c r="N40" s="22"/>
      <c r="O40" s="22"/>
      <c r="P40" s="22"/>
    </row>
    <row r="41" spans="1:16" ht="39" customHeight="1" x14ac:dyDescent="0.15">
      <c r="A41" s="22"/>
      <c r="B41" s="35"/>
      <c r="C41" s="1145" t="s">
        <v>585</v>
      </c>
      <c r="D41" s="1146"/>
      <c r="E41" s="1147"/>
      <c r="F41" s="36">
        <v>0</v>
      </c>
      <c r="G41" s="37">
        <v>0</v>
      </c>
      <c r="H41" s="37">
        <v>0</v>
      </c>
      <c r="I41" s="37">
        <v>0</v>
      </c>
      <c r="J41" s="38">
        <v>0.02</v>
      </c>
      <c r="K41" s="22"/>
      <c r="L41" s="22"/>
      <c r="M41" s="22"/>
      <c r="N41" s="22"/>
      <c r="O41" s="22"/>
      <c r="P41" s="22"/>
    </row>
    <row r="42" spans="1:16" ht="39" customHeight="1" x14ac:dyDescent="0.15">
      <c r="A42" s="22"/>
      <c r="B42" s="39"/>
      <c r="C42" s="1145" t="s">
        <v>586</v>
      </c>
      <c r="D42" s="1146"/>
      <c r="E42" s="1147"/>
      <c r="F42" s="36" t="s">
        <v>528</v>
      </c>
      <c r="G42" s="37" t="s">
        <v>528</v>
      </c>
      <c r="H42" s="37" t="s">
        <v>528</v>
      </c>
      <c r="I42" s="37" t="s">
        <v>528</v>
      </c>
      <c r="J42" s="38" t="s">
        <v>528</v>
      </c>
      <c r="K42" s="22"/>
      <c r="L42" s="22"/>
      <c r="M42" s="22"/>
      <c r="N42" s="22"/>
      <c r="O42" s="22"/>
      <c r="P42" s="22"/>
    </row>
    <row r="43" spans="1:16" ht="39" customHeight="1" thickBot="1" x14ac:dyDescent="0.2">
      <c r="A43" s="22"/>
      <c r="B43" s="40"/>
      <c r="C43" s="1148" t="s">
        <v>587</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2P115DUrkBxF+/Y9nOtoCSvRHJ+PWzwUZiWfpTK3dVFnUNUZ/QC8yTXwEAQrR+rVQ13VY+QOtq07nLhKL16+A==" saltValue="PRfbUY5Uk/RTuT15AMm/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66" zoomScaleNormal="6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404</v>
      </c>
      <c r="L45" s="60">
        <v>414</v>
      </c>
      <c r="M45" s="60">
        <v>461</v>
      </c>
      <c r="N45" s="60">
        <v>480</v>
      </c>
      <c r="O45" s="61">
        <v>499</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528</v>
      </c>
      <c r="L46" s="64" t="s">
        <v>528</v>
      </c>
      <c r="M46" s="64" t="s">
        <v>528</v>
      </c>
      <c r="N46" s="64" t="s">
        <v>528</v>
      </c>
      <c r="O46" s="65" t="s">
        <v>528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528</v>
      </c>
      <c r="L47" s="64" t="s">
        <v>528</v>
      </c>
      <c r="M47" s="64" t="s">
        <v>528</v>
      </c>
      <c r="N47" s="64" t="s">
        <v>528</v>
      </c>
      <c r="O47" s="65" t="s">
        <v>528</v>
      </c>
      <c r="P47" s="48"/>
      <c r="Q47" s="48"/>
      <c r="R47" s="48"/>
      <c r="S47" s="48"/>
      <c r="T47" s="48"/>
      <c r="U47" s="48"/>
    </row>
    <row r="48" spans="1:21" ht="30.75" customHeight="1" x14ac:dyDescent="0.15">
      <c r="A48" s="48"/>
      <c r="B48" s="1155"/>
      <c r="C48" s="1156"/>
      <c r="D48" s="62"/>
      <c r="E48" s="1161" t="s">
        <v>15</v>
      </c>
      <c r="F48" s="1161"/>
      <c r="G48" s="1161"/>
      <c r="H48" s="1161"/>
      <c r="I48" s="1161"/>
      <c r="J48" s="1162"/>
      <c r="K48" s="63">
        <v>81</v>
      </c>
      <c r="L48" s="64">
        <v>81</v>
      </c>
      <c r="M48" s="64">
        <v>81</v>
      </c>
      <c r="N48" s="64">
        <v>78</v>
      </c>
      <c r="O48" s="65">
        <v>76</v>
      </c>
      <c r="P48" s="48"/>
      <c r="Q48" s="48"/>
      <c r="R48" s="48"/>
      <c r="S48" s="48"/>
      <c r="T48" s="48"/>
      <c r="U48" s="48"/>
    </row>
    <row r="49" spans="1:21" ht="30.75" customHeight="1" x14ac:dyDescent="0.15">
      <c r="A49" s="48"/>
      <c r="B49" s="1155"/>
      <c r="C49" s="1156"/>
      <c r="D49" s="62"/>
      <c r="E49" s="1161" t="s">
        <v>16</v>
      </c>
      <c r="F49" s="1161"/>
      <c r="G49" s="1161"/>
      <c r="H49" s="1161"/>
      <c r="I49" s="1161"/>
      <c r="J49" s="1162"/>
      <c r="K49" s="63">
        <v>0</v>
      </c>
      <c r="L49" s="64">
        <v>0</v>
      </c>
      <c r="M49" s="64">
        <v>0</v>
      </c>
      <c r="N49" s="64">
        <v>0</v>
      </c>
      <c r="O49" s="65">
        <v>0</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528</v>
      </c>
      <c r="L50" s="64" t="s">
        <v>528</v>
      </c>
      <c r="M50" s="64" t="s">
        <v>528</v>
      </c>
      <c r="N50" s="64" t="s">
        <v>528</v>
      </c>
      <c r="O50" s="65" t="s">
        <v>528</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528</v>
      </c>
      <c r="L51" s="64" t="s">
        <v>528</v>
      </c>
      <c r="M51" s="64" t="s">
        <v>528</v>
      </c>
      <c r="N51" s="64" t="s">
        <v>528</v>
      </c>
      <c r="O51" s="65" t="s">
        <v>528</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484</v>
      </c>
      <c r="L52" s="64">
        <v>496</v>
      </c>
      <c r="M52" s="64">
        <v>515</v>
      </c>
      <c r="N52" s="64">
        <v>518</v>
      </c>
      <c r="O52" s="65">
        <v>529</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v>
      </c>
      <c r="L53" s="69">
        <v>-1</v>
      </c>
      <c r="M53" s="69">
        <v>27</v>
      </c>
      <c r="N53" s="69">
        <v>40</v>
      </c>
      <c r="O53" s="70">
        <v>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44px6rIvRM/nMH83kxC5pFjckN+fR73JO/CX5aA3q7iLX1zSoBy+2E/eIoOgvUZTWc4cyLE14rlmHvGpPAe8g==" saltValue="7XSYO4QTiIx8LRRJ29zF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184" t="s">
        <v>32</v>
      </c>
      <c r="C41" s="1185"/>
      <c r="D41" s="105"/>
      <c r="E41" s="1190" t="s">
        <v>33</v>
      </c>
      <c r="F41" s="1190"/>
      <c r="G41" s="1190"/>
      <c r="H41" s="1191"/>
      <c r="I41" s="355">
        <v>3765</v>
      </c>
      <c r="J41" s="356">
        <v>3793</v>
      </c>
      <c r="K41" s="356">
        <v>4046</v>
      </c>
      <c r="L41" s="356">
        <v>3852</v>
      </c>
      <c r="M41" s="357">
        <v>3802</v>
      </c>
    </row>
    <row r="42" spans="2:13" ht="27.75" customHeight="1" x14ac:dyDescent="0.15">
      <c r="B42" s="1186"/>
      <c r="C42" s="1187"/>
      <c r="D42" s="106"/>
      <c r="E42" s="1192" t="s">
        <v>34</v>
      </c>
      <c r="F42" s="1192"/>
      <c r="G42" s="1192"/>
      <c r="H42" s="1193"/>
      <c r="I42" s="358" t="s">
        <v>528</v>
      </c>
      <c r="J42" s="359" t="s">
        <v>528</v>
      </c>
      <c r="K42" s="359" t="s">
        <v>528</v>
      </c>
      <c r="L42" s="359" t="s">
        <v>528</v>
      </c>
      <c r="M42" s="360" t="s">
        <v>528</v>
      </c>
    </row>
    <row r="43" spans="2:13" ht="27.75" customHeight="1" x14ac:dyDescent="0.15">
      <c r="B43" s="1186"/>
      <c r="C43" s="1187"/>
      <c r="D43" s="106"/>
      <c r="E43" s="1192" t="s">
        <v>35</v>
      </c>
      <c r="F43" s="1192"/>
      <c r="G43" s="1192"/>
      <c r="H43" s="1193"/>
      <c r="I43" s="358">
        <v>419</v>
      </c>
      <c r="J43" s="359">
        <v>396</v>
      </c>
      <c r="K43" s="359">
        <v>335</v>
      </c>
      <c r="L43" s="359">
        <v>291</v>
      </c>
      <c r="M43" s="360">
        <v>268</v>
      </c>
    </row>
    <row r="44" spans="2:13" ht="27.75" customHeight="1" x14ac:dyDescent="0.15">
      <c r="B44" s="1186"/>
      <c r="C44" s="1187"/>
      <c r="D44" s="106"/>
      <c r="E44" s="1192" t="s">
        <v>36</v>
      </c>
      <c r="F44" s="1192"/>
      <c r="G44" s="1192"/>
      <c r="H44" s="1193"/>
      <c r="I44" s="358">
        <v>1</v>
      </c>
      <c r="J44" s="359">
        <v>0</v>
      </c>
      <c r="K44" s="359">
        <v>0</v>
      </c>
      <c r="L44" s="359">
        <v>0</v>
      </c>
      <c r="M44" s="360" t="s">
        <v>528</v>
      </c>
    </row>
    <row r="45" spans="2:13" ht="27.75" customHeight="1" x14ac:dyDescent="0.15">
      <c r="B45" s="1186"/>
      <c r="C45" s="1187"/>
      <c r="D45" s="106"/>
      <c r="E45" s="1192" t="s">
        <v>37</v>
      </c>
      <c r="F45" s="1192"/>
      <c r="G45" s="1192"/>
      <c r="H45" s="1193"/>
      <c r="I45" s="358">
        <v>405</v>
      </c>
      <c r="J45" s="359">
        <v>406</v>
      </c>
      <c r="K45" s="359">
        <v>377</v>
      </c>
      <c r="L45" s="359">
        <v>384</v>
      </c>
      <c r="M45" s="360">
        <v>328</v>
      </c>
    </row>
    <row r="46" spans="2:13" ht="27.75" customHeight="1" x14ac:dyDescent="0.15">
      <c r="B46" s="1186"/>
      <c r="C46" s="1187"/>
      <c r="D46" s="107"/>
      <c r="E46" s="1192" t="s">
        <v>38</v>
      </c>
      <c r="F46" s="1192"/>
      <c r="G46" s="1192"/>
      <c r="H46" s="1193"/>
      <c r="I46" s="358" t="s">
        <v>528</v>
      </c>
      <c r="J46" s="359" t="s">
        <v>528</v>
      </c>
      <c r="K46" s="359" t="s">
        <v>528</v>
      </c>
      <c r="L46" s="359" t="s">
        <v>528</v>
      </c>
      <c r="M46" s="360" t="s">
        <v>528</v>
      </c>
    </row>
    <row r="47" spans="2:13" ht="27.75" customHeight="1" x14ac:dyDescent="0.15">
      <c r="B47" s="1186"/>
      <c r="C47" s="1187"/>
      <c r="D47" s="108"/>
      <c r="E47" s="1194" t="s">
        <v>39</v>
      </c>
      <c r="F47" s="1195"/>
      <c r="G47" s="1195"/>
      <c r="H47" s="1196"/>
      <c r="I47" s="358" t="s">
        <v>528</v>
      </c>
      <c r="J47" s="359" t="s">
        <v>528</v>
      </c>
      <c r="K47" s="359" t="s">
        <v>528</v>
      </c>
      <c r="L47" s="359" t="s">
        <v>528</v>
      </c>
      <c r="M47" s="360" t="s">
        <v>528</v>
      </c>
    </row>
    <row r="48" spans="2:13" ht="27.75" customHeight="1" x14ac:dyDescent="0.15">
      <c r="B48" s="1186"/>
      <c r="C48" s="1187"/>
      <c r="D48" s="106"/>
      <c r="E48" s="1192" t="s">
        <v>40</v>
      </c>
      <c r="F48" s="1192"/>
      <c r="G48" s="1192"/>
      <c r="H48" s="1193"/>
      <c r="I48" s="358" t="s">
        <v>528</v>
      </c>
      <c r="J48" s="359" t="s">
        <v>528</v>
      </c>
      <c r="K48" s="359" t="s">
        <v>528</v>
      </c>
      <c r="L48" s="359" t="s">
        <v>528</v>
      </c>
      <c r="M48" s="360" t="s">
        <v>528</v>
      </c>
    </row>
    <row r="49" spans="2:13" ht="27.75" customHeight="1" x14ac:dyDescent="0.15">
      <c r="B49" s="1188"/>
      <c r="C49" s="1189"/>
      <c r="D49" s="106"/>
      <c r="E49" s="1192" t="s">
        <v>41</v>
      </c>
      <c r="F49" s="1192"/>
      <c r="G49" s="1192"/>
      <c r="H49" s="1193"/>
      <c r="I49" s="358" t="s">
        <v>528</v>
      </c>
      <c r="J49" s="359" t="s">
        <v>528</v>
      </c>
      <c r="K49" s="359" t="s">
        <v>528</v>
      </c>
      <c r="L49" s="359" t="s">
        <v>528</v>
      </c>
      <c r="M49" s="360" t="s">
        <v>528</v>
      </c>
    </row>
    <row r="50" spans="2:13" ht="27.75" customHeight="1" x14ac:dyDescent="0.15">
      <c r="B50" s="1197" t="s">
        <v>42</v>
      </c>
      <c r="C50" s="1198"/>
      <c r="D50" s="109"/>
      <c r="E50" s="1192" t="s">
        <v>43</v>
      </c>
      <c r="F50" s="1192"/>
      <c r="G50" s="1192"/>
      <c r="H50" s="1193"/>
      <c r="I50" s="358">
        <v>7242</v>
      </c>
      <c r="J50" s="359">
        <v>7343</v>
      </c>
      <c r="K50" s="359">
        <v>7361</v>
      </c>
      <c r="L50" s="359">
        <v>7377</v>
      </c>
      <c r="M50" s="360">
        <v>7403</v>
      </c>
    </row>
    <row r="51" spans="2:13" ht="27.75" customHeight="1" x14ac:dyDescent="0.15">
      <c r="B51" s="1186"/>
      <c r="C51" s="1187"/>
      <c r="D51" s="106"/>
      <c r="E51" s="1192" t="s">
        <v>44</v>
      </c>
      <c r="F51" s="1192"/>
      <c r="G51" s="1192"/>
      <c r="H51" s="1193"/>
      <c r="I51" s="358" t="s">
        <v>528</v>
      </c>
      <c r="J51" s="359" t="s">
        <v>528</v>
      </c>
      <c r="K51" s="359" t="s">
        <v>528</v>
      </c>
      <c r="L51" s="359" t="s">
        <v>528</v>
      </c>
      <c r="M51" s="360" t="s">
        <v>528</v>
      </c>
    </row>
    <row r="52" spans="2:13" ht="27.75" customHeight="1" x14ac:dyDescent="0.15">
      <c r="B52" s="1188"/>
      <c r="C52" s="1189"/>
      <c r="D52" s="106"/>
      <c r="E52" s="1192" t="s">
        <v>45</v>
      </c>
      <c r="F52" s="1192"/>
      <c r="G52" s="1192"/>
      <c r="H52" s="1193"/>
      <c r="I52" s="358">
        <v>4159</v>
      </c>
      <c r="J52" s="359">
        <v>4062</v>
      </c>
      <c r="K52" s="359">
        <v>4116</v>
      </c>
      <c r="L52" s="359">
        <v>4133</v>
      </c>
      <c r="M52" s="360">
        <v>3941</v>
      </c>
    </row>
    <row r="53" spans="2:13" ht="27.75" customHeight="1" thickBot="1" x14ac:dyDescent="0.2">
      <c r="B53" s="1199" t="s">
        <v>46</v>
      </c>
      <c r="C53" s="1200"/>
      <c r="D53" s="110"/>
      <c r="E53" s="1201" t="s">
        <v>47</v>
      </c>
      <c r="F53" s="1201"/>
      <c r="G53" s="1201"/>
      <c r="H53" s="1202"/>
      <c r="I53" s="361">
        <v>-6812</v>
      </c>
      <c r="J53" s="362">
        <v>-6810</v>
      </c>
      <c r="K53" s="362">
        <v>-6720</v>
      </c>
      <c r="L53" s="362">
        <v>-6984</v>
      </c>
      <c r="M53" s="363">
        <v>-6945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lehGJcjf0gsxm2rnoR9qg7Ba9LADZoxip24UJp1xdikrWoJy3Z7mGeG/jmSolyDJC/nAoaddoEgM/SwMO8ihQ==" saltValue="TYH/E8IYnneG5PRSSN8J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10" zoomScale="84" zoomScaleNormal="84"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1" t="s">
        <v>50</v>
      </c>
      <c r="D55" s="1211"/>
      <c r="E55" s="1212"/>
      <c r="F55" s="122">
        <v>656</v>
      </c>
      <c r="G55" s="122">
        <v>656</v>
      </c>
      <c r="H55" s="123">
        <v>656</v>
      </c>
    </row>
    <row r="56" spans="2:8" ht="52.5" customHeight="1" x14ac:dyDescent="0.15">
      <c r="B56" s="124"/>
      <c r="C56" s="1213" t="s">
        <v>51</v>
      </c>
      <c r="D56" s="1213"/>
      <c r="E56" s="1214"/>
      <c r="F56" s="125">
        <v>407</v>
      </c>
      <c r="G56" s="125">
        <v>407</v>
      </c>
      <c r="H56" s="126">
        <v>407</v>
      </c>
    </row>
    <row r="57" spans="2:8" ht="53.25" customHeight="1" x14ac:dyDescent="0.15">
      <c r="B57" s="124"/>
      <c r="C57" s="1215" t="s">
        <v>52</v>
      </c>
      <c r="D57" s="1215"/>
      <c r="E57" s="1216"/>
      <c r="F57" s="127">
        <v>6053</v>
      </c>
      <c r="G57" s="127">
        <v>6067</v>
      </c>
      <c r="H57" s="128">
        <v>6074</v>
      </c>
    </row>
    <row r="58" spans="2:8" ht="45.75" customHeight="1" x14ac:dyDescent="0.15">
      <c r="B58" s="129"/>
      <c r="C58" s="1203" t="s">
        <v>610</v>
      </c>
      <c r="D58" s="1204"/>
      <c r="E58" s="1205"/>
      <c r="F58" s="130">
        <v>2589</v>
      </c>
      <c r="G58" s="130">
        <v>2591</v>
      </c>
      <c r="H58" s="131">
        <v>2593</v>
      </c>
    </row>
    <row r="59" spans="2:8" ht="45.75" customHeight="1" x14ac:dyDescent="0.15">
      <c r="B59" s="129"/>
      <c r="C59" s="1203" t="s">
        <v>611</v>
      </c>
      <c r="D59" s="1204"/>
      <c r="E59" s="1205"/>
      <c r="F59" s="130">
        <v>720</v>
      </c>
      <c r="G59" s="130">
        <v>721</v>
      </c>
      <c r="H59" s="131">
        <v>721</v>
      </c>
    </row>
    <row r="60" spans="2:8" ht="45.75" customHeight="1" x14ac:dyDescent="0.15">
      <c r="B60" s="129"/>
      <c r="C60" s="1203" t="s">
        <v>612</v>
      </c>
      <c r="D60" s="1204"/>
      <c r="E60" s="1205"/>
      <c r="F60" s="130">
        <v>626</v>
      </c>
      <c r="G60" s="130">
        <v>626</v>
      </c>
      <c r="H60" s="131">
        <v>626</v>
      </c>
    </row>
    <row r="61" spans="2:8" ht="45.75" customHeight="1" x14ac:dyDescent="0.15">
      <c r="B61" s="129"/>
      <c r="C61" s="1203" t="s">
        <v>613</v>
      </c>
      <c r="D61" s="1204"/>
      <c r="E61" s="1205"/>
      <c r="F61" s="130">
        <v>586</v>
      </c>
      <c r="G61" s="130">
        <v>589</v>
      </c>
      <c r="H61" s="131">
        <v>592</v>
      </c>
    </row>
    <row r="62" spans="2:8" ht="45.75" customHeight="1" thickBot="1" x14ac:dyDescent="0.2">
      <c r="B62" s="132"/>
      <c r="C62" s="1206" t="s">
        <v>614</v>
      </c>
      <c r="D62" s="1207"/>
      <c r="E62" s="1208"/>
      <c r="F62" s="133">
        <v>485</v>
      </c>
      <c r="G62" s="133">
        <v>485</v>
      </c>
      <c r="H62" s="134">
        <v>486</v>
      </c>
    </row>
    <row r="63" spans="2:8" ht="52.5" customHeight="1" thickBot="1" x14ac:dyDescent="0.2">
      <c r="B63" s="135"/>
      <c r="C63" s="1209" t="s">
        <v>53</v>
      </c>
      <c r="D63" s="1209"/>
      <c r="E63" s="1210"/>
      <c r="F63" s="136">
        <v>7116</v>
      </c>
      <c r="G63" s="136">
        <v>7130</v>
      </c>
      <c r="H63" s="137">
        <v>7137</v>
      </c>
    </row>
    <row r="64" spans="2:8" x14ac:dyDescent="0.15"/>
  </sheetData>
  <sheetProtection algorithmName="SHA-512" hashValue="++A8FswiIJvS0Fefshz//eYWMPKCZQo7hBEUYr4CYoStapNNgJfnbQ4iJdjFIdg2ZDewRX/vIHnlbL26MQua9w==" saltValue="Vom2L5AQJ0fgK8NnUcjU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258399</v>
      </c>
      <c r="E3" s="156"/>
      <c r="F3" s="157">
        <v>271581</v>
      </c>
      <c r="G3" s="158"/>
      <c r="H3" s="159"/>
    </row>
    <row r="4" spans="1:8" x14ac:dyDescent="0.15">
      <c r="A4" s="160"/>
      <c r="B4" s="161"/>
      <c r="C4" s="162"/>
      <c r="D4" s="163">
        <v>193715</v>
      </c>
      <c r="E4" s="164"/>
      <c r="F4" s="165">
        <v>117844</v>
      </c>
      <c r="G4" s="166"/>
      <c r="H4" s="167"/>
    </row>
    <row r="5" spans="1:8" x14ac:dyDescent="0.15">
      <c r="A5" s="148" t="s">
        <v>562</v>
      </c>
      <c r="B5" s="153"/>
      <c r="C5" s="154"/>
      <c r="D5" s="155">
        <v>287628</v>
      </c>
      <c r="E5" s="156"/>
      <c r="F5" s="157">
        <v>268375</v>
      </c>
      <c r="G5" s="158"/>
      <c r="H5" s="159"/>
    </row>
    <row r="6" spans="1:8" x14ac:dyDescent="0.15">
      <c r="A6" s="160"/>
      <c r="B6" s="161"/>
      <c r="C6" s="162"/>
      <c r="D6" s="163">
        <v>215967</v>
      </c>
      <c r="E6" s="164"/>
      <c r="F6" s="165">
        <v>119602</v>
      </c>
      <c r="G6" s="166"/>
      <c r="H6" s="167"/>
    </row>
    <row r="7" spans="1:8" x14ac:dyDescent="0.15">
      <c r="A7" s="148" t="s">
        <v>563</v>
      </c>
      <c r="B7" s="153"/>
      <c r="C7" s="154"/>
      <c r="D7" s="155">
        <v>382287</v>
      </c>
      <c r="E7" s="156"/>
      <c r="F7" s="157">
        <v>301035</v>
      </c>
      <c r="G7" s="158"/>
      <c r="H7" s="159"/>
    </row>
    <row r="8" spans="1:8" x14ac:dyDescent="0.15">
      <c r="A8" s="160"/>
      <c r="B8" s="161"/>
      <c r="C8" s="162"/>
      <c r="D8" s="163">
        <v>227126</v>
      </c>
      <c r="E8" s="164"/>
      <c r="F8" s="165">
        <v>154376</v>
      </c>
      <c r="G8" s="166"/>
      <c r="H8" s="167"/>
    </row>
    <row r="9" spans="1:8" x14ac:dyDescent="0.15">
      <c r="A9" s="148" t="s">
        <v>564</v>
      </c>
      <c r="B9" s="153"/>
      <c r="C9" s="154"/>
      <c r="D9" s="155">
        <v>241012</v>
      </c>
      <c r="E9" s="156"/>
      <c r="F9" s="157">
        <v>277467</v>
      </c>
      <c r="G9" s="158"/>
      <c r="H9" s="159"/>
    </row>
    <row r="10" spans="1:8" x14ac:dyDescent="0.15">
      <c r="A10" s="160"/>
      <c r="B10" s="161"/>
      <c r="C10" s="162"/>
      <c r="D10" s="163">
        <v>158195</v>
      </c>
      <c r="E10" s="164"/>
      <c r="F10" s="165">
        <v>128378</v>
      </c>
      <c r="G10" s="166"/>
      <c r="H10" s="167"/>
    </row>
    <row r="11" spans="1:8" x14ac:dyDescent="0.15">
      <c r="A11" s="148" t="s">
        <v>565</v>
      </c>
      <c r="B11" s="153"/>
      <c r="C11" s="154"/>
      <c r="D11" s="155">
        <v>297975</v>
      </c>
      <c r="E11" s="156"/>
      <c r="F11" s="157">
        <v>282256</v>
      </c>
      <c r="G11" s="158"/>
      <c r="H11" s="159"/>
    </row>
    <row r="12" spans="1:8" x14ac:dyDescent="0.15">
      <c r="A12" s="160"/>
      <c r="B12" s="161"/>
      <c r="C12" s="168"/>
      <c r="D12" s="163">
        <v>241862</v>
      </c>
      <c r="E12" s="164"/>
      <c r="F12" s="165">
        <v>145453</v>
      </c>
      <c r="G12" s="166"/>
      <c r="H12" s="167"/>
    </row>
    <row r="13" spans="1:8" x14ac:dyDescent="0.15">
      <c r="A13" s="148"/>
      <c r="B13" s="153"/>
      <c r="C13" s="169"/>
      <c r="D13" s="170">
        <v>293460</v>
      </c>
      <c r="E13" s="171"/>
      <c r="F13" s="172">
        <v>280143</v>
      </c>
      <c r="G13" s="173"/>
      <c r="H13" s="159"/>
    </row>
    <row r="14" spans="1:8" x14ac:dyDescent="0.15">
      <c r="A14" s="160"/>
      <c r="B14" s="161"/>
      <c r="C14" s="162"/>
      <c r="D14" s="163">
        <v>207373</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18.39</v>
      </c>
      <c r="C19" s="174">
        <f>ROUND(VALUE(SUBSTITUTE(実質収支比率等に係る経年分析!G$48,"▲","-")),2)</f>
        <v>21.69</v>
      </c>
      <c r="D19" s="174">
        <f>ROUND(VALUE(SUBSTITUTE(実質収支比率等に係る経年分析!H$48,"▲","-")),2)</f>
        <v>24.73</v>
      </c>
      <c r="E19" s="174">
        <f>ROUND(VALUE(SUBSTITUTE(実質収支比率等に係る経年分析!I$48,"▲","-")),2)</f>
        <v>32.71</v>
      </c>
      <c r="F19" s="174">
        <f>ROUND(VALUE(SUBSTITUTE(実質収支比率等に係る経年分析!J$48,"▲","-")),2)</f>
        <v>28.99</v>
      </c>
    </row>
    <row r="20" spans="1:11" x14ac:dyDescent="0.15">
      <c r="A20" s="174" t="s">
        <v>57</v>
      </c>
      <c r="B20" s="174">
        <f>ROUND(VALUE(SUBSTITUTE(実質収支比率等に係る経年分析!F$47,"▲","-")),2)</f>
        <v>28.9</v>
      </c>
      <c r="C20" s="174">
        <f>ROUND(VALUE(SUBSTITUTE(実質収支比率等に係る経年分析!G$47,"▲","-")),2)</f>
        <v>28.57</v>
      </c>
      <c r="D20" s="174">
        <f>ROUND(VALUE(SUBSTITUTE(実質収支比率等に係る経年分析!H$47,"▲","-")),2)</f>
        <v>26.47</v>
      </c>
      <c r="E20" s="174">
        <f>ROUND(VALUE(SUBSTITUTE(実質収支比率等に係る経年分析!I$47,"▲","-")),2)</f>
        <v>24.77</v>
      </c>
      <c r="F20" s="174">
        <f>ROUND(VALUE(SUBSTITUTE(実質収支比率等に係る経年分析!J$47,"▲","-")),2)</f>
        <v>25.09</v>
      </c>
    </row>
    <row r="21" spans="1:11" x14ac:dyDescent="0.15">
      <c r="A21" s="174" t="s">
        <v>58</v>
      </c>
      <c r="B21" s="174">
        <f>IF(ISNUMBER(VALUE(SUBSTITUTE(実質収支比率等に係る経年分析!F$49,"▲","-"))),ROUND(VALUE(SUBSTITUTE(実質収支比率等に係る経年分析!F$49,"▲","-")),2),NA())</f>
        <v>-1.1200000000000001</v>
      </c>
      <c r="C21" s="174">
        <f>IF(ISNUMBER(VALUE(SUBSTITUTE(実質収支比率等に係る経年分析!G$49,"▲","-"))),ROUND(VALUE(SUBSTITUTE(実質収支比率等に係る経年分析!G$49,"▲","-")),2),NA())</f>
        <v>3.53</v>
      </c>
      <c r="D21" s="174">
        <f>IF(ISNUMBER(VALUE(SUBSTITUTE(実質収支比率等に係る経年分析!H$49,"▲","-"))),ROUND(VALUE(SUBSTITUTE(実質収支比率等に係る経年分析!H$49,"▲","-")),2),NA())</f>
        <v>4.6500000000000004</v>
      </c>
      <c r="E21" s="174">
        <f>IF(ISNUMBER(VALUE(SUBSTITUTE(実質収支比率等に係る経年分析!I$49,"▲","-"))),ROUND(VALUE(SUBSTITUTE(実質収支比率等に係る経年分析!I$49,"▲","-")),2),NA())</f>
        <v>13.75</v>
      </c>
      <c r="F21" s="174">
        <f>IF(ISNUMBER(VALUE(SUBSTITUTE(実質収支比率等に係る経年分析!J$49,"▲","-"))),ROUND(VALUE(SUBSTITUTE(実質収支比率等に係る経年分析!J$49,"▲","-")),2),NA())</f>
        <v>-4.12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下水道事業特別会計（コミプラ分）</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村営水道事業特別会計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15">
      <c r="A34" s="175" t="str">
        <f>IF(連結実質赤字比率に係る赤字・黒字の構成分析!C$36="",NA(),連結実質赤字比率に係る赤字・黒字の構成分析!C$36)</f>
        <v>診療所特別会計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1.53</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0.33</v>
      </c>
      <c r="D35" s="175">
        <f>IF(ROUND(VALUE(SUBSTITUTE(連結実質赤字比率に係る赤字・黒字の構成分析!G$35,"▲", "-")), 2) &lt; 0, ABS(ROUND(VALUE(SUBSTITUTE(連結実質赤字比率に係る赤字・黒字の構成分析!G$35,"▲", "-")), 2)), NA())</f>
        <v>7.0000000000000007E-2</v>
      </c>
      <c r="E35" s="175" t="e">
        <f>IF(ROUND(VALUE(SUBSTITUTE(連結実質赤字比率に係る赤字・黒字の構成分析!G$35,"▲", "-")), 2) &gt;= 0, ABS(ROUND(VALUE(SUBSTITUTE(連結実質赤字比率に係る赤字・黒字の構成分析!G$35,"▲", "-")), 2)), NA())</f>
        <v>#N/A</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27.43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484</v>
      </c>
      <c r="E42" s="176"/>
      <c r="F42" s="176"/>
      <c r="G42" s="176">
        <f>'実質公債費比率（分子）の構造'!L$52</f>
        <v>496</v>
      </c>
      <c r="H42" s="176"/>
      <c r="I42" s="176"/>
      <c r="J42" s="176">
        <f>'実質公債費比率（分子）の構造'!M$52</f>
        <v>515</v>
      </c>
      <c r="K42" s="176"/>
      <c r="L42" s="176"/>
      <c r="M42" s="176">
        <f>'実質公債費比率（分子）の構造'!N$52</f>
        <v>518</v>
      </c>
      <c r="N42" s="176"/>
      <c r="O42" s="176"/>
      <c r="P42" s="176">
        <f>'実質公債費比率（分子）の構造'!O$52</f>
        <v>529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69</v>
      </c>
      <c r="B46" s="176">
        <f>'実質公債費比率（分子）の構造'!K$48</f>
        <v>81</v>
      </c>
      <c r="C46" s="176"/>
      <c r="D46" s="176"/>
      <c r="E46" s="176">
        <f>'実質公債費比率（分子）の構造'!L$48</f>
        <v>81</v>
      </c>
      <c r="F46" s="176"/>
      <c r="G46" s="176"/>
      <c r="H46" s="176">
        <f>'実質公債費比率（分子）の構造'!M$48</f>
        <v>81</v>
      </c>
      <c r="I46" s="176"/>
      <c r="J46" s="176"/>
      <c r="K46" s="176">
        <f>'実質公債費比率（分子）の構造'!N$48</f>
        <v>78</v>
      </c>
      <c r="L46" s="176"/>
      <c r="M46" s="176"/>
      <c r="N46" s="176">
        <f>'実質公債費比率（分子）の構造'!O$48</f>
        <v>76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404</v>
      </c>
      <c r="C49" s="176"/>
      <c r="D49" s="176"/>
      <c r="E49" s="176">
        <f>'実質公債費比率（分子）の構造'!L$45</f>
        <v>414</v>
      </c>
      <c r="F49" s="176"/>
      <c r="G49" s="176"/>
      <c r="H49" s="176">
        <f>'実質公債費比率（分子）の構造'!M$45</f>
        <v>461</v>
      </c>
      <c r="I49" s="176"/>
      <c r="J49" s="176"/>
      <c r="K49" s="176">
        <f>'実質公債費比率（分子）の構造'!N$45</f>
        <v>480</v>
      </c>
      <c r="L49" s="176"/>
      <c r="M49" s="176"/>
      <c r="N49" s="176">
        <f>'実質公債費比率（分子）の構造'!O$45</f>
        <v>499</v>
      </c>
      <c r="O49" s="176"/>
      <c r="P49" s="176"/>
    </row>
    <row r="50" spans="1:16" x14ac:dyDescent="0.15">
      <c r="A50" s="176" t="s">
        <v>73</v>
      </c>
      <c r="B50" s="176" t="e">
        <f>NA()</f>
        <v>#N/A</v>
      </c>
      <c r="C50" s="176">
        <f>IF(ISNUMBER('実質公債費比率（分子）の構造'!K$53),'実質公債費比率（分子）の構造'!K$53,NA())</f>
        <v>1</v>
      </c>
      <c r="D50" s="176" t="e">
        <f>NA()</f>
        <v>#N/A</v>
      </c>
      <c r="E50" s="176" t="e">
        <f>NA()</f>
        <v>#N/A</v>
      </c>
      <c r="F50" s="176">
        <f>IF(ISNUMBER('実質公債費比率（分子）の構造'!L$53),'実質公債費比率（分子）の構造'!L$53,NA())</f>
        <v>-1</v>
      </c>
      <c r="G50" s="176" t="e">
        <f>NA()</f>
        <v>#N/A</v>
      </c>
      <c r="H50" s="176" t="e">
        <f>NA()</f>
        <v>#N/A</v>
      </c>
      <c r="I50" s="176">
        <f>IF(ISNUMBER('実質公債費比率（分子）の構造'!M$53),'実質公債費比率（分子）の構造'!M$53,NA())</f>
        <v>27</v>
      </c>
      <c r="J50" s="176" t="e">
        <f>NA()</f>
        <v>#N/A</v>
      </c>
      <c r="K50" s="176" t="e">
        <f>NA()</f>
        <v>#N/A</v>
      </c>
      <c r="L50" s="176">
        <f>IF(ISNUMBER('実質公債費比率（分子）の構造'!N$53),'実質公債費比率（分子）の構造'!N$53,NA())</f>
        <v>40</v>
      </c>
      <c r="M50" s="176" t="e">
        <f>NA()</f>
        <v>#N/A</v>
      </c>
      <c r="N50" s="176" t="e">
        <f>NA()</f>
        <v>#N/A</v>
      </c>
      <c r="O50" s="176">
        <f>IF(ISNUMBER('実質公債費比率（分子）の構造'!O$53),'実質公債費比率（分子）の構造'!O$53,NA())</f>
        <v>46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4159</v>
      </c>
      <c r="E56" s="175"/>
      <c r="F56" s="175"/>
      <c r="G56" s="175">
        <f>'将来負担比率（分子）の構造'!J$52</f>
        <v>4062</v>
      </c>
      <c r="H56" s="175"/>
      <c r="I56" s="175"/>
      <c r="J56" s="175">
        <f>'将来負担比率（分子）の構造'!K$52</f>
        <v>4116</v>
      </c>
      <c r="K56" s="175"/>
      <c r="L56" s="175"/>
      <c r="M56" s="175">
        <f>'将来負担比率（分子）の構造'!L$52</f>
        <v>4133</v>
      </c>
      <c r="N56" s="175"/>
      <c r="O56" s="175"/>
      <c r="P56" s="175">
        <f>'将来負担比率（分子）の構造'!M$52</f>
        <v>3941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7242</v>
      </c>
      <c r="E58" s="175"/>
      <c r="F58" s="175"/>
      <c r="G58" s="175">
        <f>'将来負担比率（分子）の構造'!J$50</f>
        <v>7343</v>
      </c>
      <c r="H58" s="175"/>
      <c r="I58" s="175"/>
      <c r="J58" s="175">
        <f>'将来負担比率（分子）の構造'!K$50</f>
        <v>7361</v>
      </c>
      <c r="K58" s="175"/>
      <c r="L58" s="175"/>
      <c r="M58" s="175">
        <f>'将来負担比率（分子）の構造'!L$50</f>
        <v>7377</v>
      </c>
      <c r="N58" s="175"/>
      <c r="O58" s="175"/>
      <c r="P58" s="175">
        <f>'将来負担比率（分子）の構造'!M$50</f>
        <v>7403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405</v>
      </c>
      <c r="C62" s="175"/>
      <c r="D62" s="175"/>
      <c r="E62" s="175">
        <f>'将来負担比率（分子）の構造'!J$45</f>
        <v>406</v>
      </c>
      <c r="F62" s="175"/>
      <c r="G62" s="175"/>
      <c r="H62" s="175">
        <f>'将来負担比率（分子）の構造'!K$45</f>
        <v>377</v>
      </c>
      <c r="I62" s="175"/>
      <c r="J62" s="175"/>
      <c r="K62" s="175">
        <f>'将来負担比率（分子）の構造'!L$45</f>
        <v>384</v>
      </c>
      <c r="L62" s="175"/>
      <c r="M62" s="175"/>
      <c r="N62" s="175">
        <f>'将来負担比率（分子）の構造'!M$45</f>
        <v>328</v>
      </c>
      <c r="O62" s="175"/>
      <c r="P62" s="175"/>
    </row>
    <row r="63" spans="1:16" x14ac:dyDescent="0.15">
      <c r="A63" s="175" t="s">
        <v>36</v>
      </c>
      <c r="B63" s="175">
        <f>'将来負担比率（分子）の構造'!I$44</f>
        <v>1</v>
      </c>
      <c r="C63" s="175"/>
      <c r="D63" s="175"/>
      <c r="E63" s="175">
        <f>'将来負担比率（分子）の構造'!J$44</f>
        <v>0</v>
      </c>
      <c r="F63" s="175"/>
      <c r="G63" s="175"/>
      <c r="H63" s="175">
        <f>'将来負担比率（分子）の構造'!K$44</f>
        <v>0</v>
      </c>
      <c r="I63" s="175"/>
      <c r="J63" s="175"/>
      <c r="K63" s="175">
        <f>'将来負担比率（分子）の構造'!L$44</f>
        <v>0</v>
      </c>
      <c r="L63" s="175"/>
      <c r="M63" s="175"/>
      <c r="N63" s="175" t="str">
        <f>'将来負担比率（分子）の構造'!M$44</f>
        <v>-</v>
      </c>
      <c r="O63" s="175"/>
      <c r="P63" s="175"/>
    </row>
    <row r="64" spans="1:16" x14ac:dyDescent="0.15">
      <c r="A64" s="175" t="s">
        <v>35</v>
      </c>
      <c r="B64" s="175">
        <f>'将来負担比率（分子）の構造'!I$43</f>
        <v>419</v>
      </c>
      <c r="C64" s="175"/>
      <c r="D64" s="175"/>
      <c r="E64" s="175">
        <f>'将来負担比率（分子）の構造'!J$43</f>
        <v>396</v>
      </c>
      <c r="F64" s="175"/>
      <c r="G64" s="175"/>
      <c r="H64" s="175">
        <f>'将来負担比率（分子）の構造'!K$43</f>
        <v>335</v>
      </c>
      <c r="I64" s="175"/>
      <c r="J64" s="175"/>
      <c r="K64" s="175">
        <f>'将来負担比率（分子）の構造'!L$43</f>
        <v>291</v>
      </c>
      <c r="L64" s="175"/>
      <c r="M64" s="175"/>
      <c r="N64" s="175">
        <f>'将来負担比率（分子）の構造'!M$43</f>
        <v>268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3765</v>
      </c>
      <c r="C66" s="175"/>
      <c r="D66" s="175"/>
      <c r="E66" s="175">
        <f>'将来負担比率（分子）の構造'!J$41</f>
        <v>3793</v>
      </c>
      <c r="F66" s="175"/>
      <c r="G66" s="175"/>
      <c r="H66" s="175">
        <f>'将来負担比率（分子）の構造'!K$41</f>
        <v>4046</v>
      </c>
      <c r="I66" s="175"/>
      <c r="J66" s="175"/>
      <c r="K66" s="175">
        <f>'将来負担比率（分子）の構造'!L$41</f>
        <v>3852</v>
      </c>
      <c r="L66" s="175"/>
      <c r="M66" s="175"/>
      <c r="N66" s="175">
        <f>'将来負担比率（分子）の構造'!M$41</f>
        <v>3802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656</v>
      </c>
      <c r="C72" s="179">
        <f>基金残高に係る経年分析!G55</f>
        <v>656</v>
      </c>
      <c r="D72" s="179">
        <f>基金残高に係る経年分析!H55</f>
        <v>656</v>
      </c>
    </row>
    <row r="73" spans="1:16" x14ac:dyDescent="0.15">
      <c r="A73" s="178" t="s">
        <v>80</v>
      </c>
      <c r="B73" s="179">
        <f>基金残高に係る経年分析!F56</f>
        <v>407</v>
      </c>
      <c r="C73" s="179">
        <f>基金残高に係る経年分析!G56</f>
        <v>407</v>
      </c>
      <c r="D73" s="179">
        <f>基金残高に係る経年分析!H56</f>
        <v>407</v>
      </c>
    </row>
    <row r="74" spans="1:16" x14ac:dyDescent="0.15">
      <c r="A74" s="178" t="s">
        <v>81</v>
      </c>
      <c r="B74" s="179">
        <f>基金残高に係る経年分析!F57</f>
        <v>6053</v>
      </c>
      <c r="C74" s="179">
        <f>基金残高に係る経年分析!G57</f>
        <v>6067</v>
      </c>
      <c r="D74" s="179">
        <f>基金残高に係る経年分析!H57</f>
        <v>6074</v>
      </c>
    </row>
  </sheetData>
  <sheetProtection algorithmName="SHA-512" hashValue="aDIXetDwIGutp25J7uw+yNgG8p5UipgXQKFm5TyyhkVl7Pd+hZG1/60iDs+5aotnCWx9AdsQeCaXcvdVZCBOGg==" saltValue="cvG9vgNejmDWuefyuZIi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2024-03-15T09:54:29Z</cp:lastPrinted>
  <dcterms:created xsi:type="dcterms:W3CDTF">2024-02-05T01:24:27Z</dcterms:created>
  <dcterms:modified xsi:type="dcterms:W3CDTF">2024-03-15T09:56:35Z</dcterms:modified>
  <cp:category/>
</cp:coreProperties>
</file>