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20305ua\共有書庫$\総務課\財政係\一般財政関係\県等への報告\財政状況資料集の作成\公表用\"/>
    </mc:Choice>
  </mc:AlternateContent>
  <xr:revisionPtr revIDLastSave="0" documentId="13_ncr:1_{4351515B-4A75-4812-951D-0A8A26BA9525}"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BW34" i="10"/>
  <c r="BW35" i="10" s="1"/>
  <c r="AM34" i="10"/>
  <c r="C34" i="10"/>
  <c r="C35" i="10" s="1"/>
  <c r="BW36" i="10" l="1"/>
  <c r="BW37" i="10" s="1"/>
  <c r="BW38" i="10" s="1"/>
  <c r="BW39" i="10" s="1"/>
  <c r="BW40" i="10" s="1"/>
  <c r="BW41" i="10" s="1"/>
  <c r="BW42" i="10" s="1"/>
  <c r="BW43" i="10" s="1"/>
  <c r="CO34" i="10" s="1"/>
  <c r="C36"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<sst xmlns="http://schemas.openxmlformats.org/spreadsheetml/2006/main" count="1167" uniqueCount="620">
  <si>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</si>
  <si>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</si>
  <si>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</si>
  <si>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</si>
  <si>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</si>
  <si>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</si>
  <si>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</si>
  <si>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</si>
  <si>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</si>
  <si>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</si>
  <si>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</si>
  <si>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</si>
  <si>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</si>
  <si>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</si>
  <si>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</si>
  <si>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</si>
  <si>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</si>
  <si>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</si>
  <si>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</si>
  <si>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</si>
  <si>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</si>
  <si>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</si>
  <si>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</si>
  <si>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</si>
  <si>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</si>
  <si>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</si>
  <si>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</si>
  <si>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</si>
  <si>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</si>
  <si>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</si>
  <si>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</si>
  <si>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</si>
  <si>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</si>
  <si>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</si>
  <si>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</si>
  <si>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</si>
  <si>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</si>
  <si>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</si>
  <si>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</si>
  <si>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</si>
  <si>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</si>
  <si>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</si>
  <si>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</si>
  <si>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</si>
  <si>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</si>
  <si>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</si>
  <si>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</si>
  <si>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</si>
  <si>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</si>
  <si>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</si>
  <si>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</si>
  <si>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</si>
  <si>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</si>
  <si>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</si>
  <si>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</si>
  <si>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</si>
  <si>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</si>
  <si>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</si>
  <si>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</si>
  <si>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</si>
  <si>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</si>
  <si>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</si>
  <si>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</si>
  <si>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</si>
  <si>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</si>
  <si>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</si>
  <si>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</si>
  <si>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</si>
  <si>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</si>
  <si>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</si>
  <si>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</si>
  <si>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</si>
  <si>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</si>
  <si>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</si>
  <si>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</si>
  <si>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</si>
  <si>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</si>
  <si>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</si>
  <si>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</si>
  <si>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</si>
  <si>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</si>
  <si>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</si>
  <si>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</si>
  <si>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</si>
  <si>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</si>
  <si>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</si>
  <si>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</si>
  <si>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</si>
  <si>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</si>
  <si>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</si>
  <si>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</si>
  <si>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</si>
  <si>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</si>
  <si>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</si>
  <si>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</si>
  <si>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</si>
  <si>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</si>
  <si>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</si>
  <si>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</si>
  <si>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</si>
  <si>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</si>
  <si>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</si>
  <si>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</si>
  <si>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</si>
  <si>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</si>
  <si>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</si>
  <si>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</si>
  <si>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</si>
  <si>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</si>
  <si>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</si>
  <si>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</si>
  <si>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</si>
  <si>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</si>
  <si>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</si>
  <si>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</si>
  <si>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</si>
  <si>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</si>
  <si>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</si>
  <si>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</si>
  <si>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</si>
  <si>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</si>
  <si>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</si>
  <si>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</si>
  <si>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</si>
  <si>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</si>
  <si>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</si>
  <si>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</si>
  <si>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</si>
  <si>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</si>
  <si>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</si>
  <si>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</si>
  <si>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</si>
  <si>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</si>
  <si>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</si>
  <si>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</si>
  <si>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</si>
  <si>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</si>
  <si>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</si>
  <si>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</si>
  <si>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</si>
  <si>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</si>
  <si>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</si>
  <si>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</si>
  <si>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</si>
  <si>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</si>
  <si>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</si>
  <si>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</si>
  <si>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</si>
  <si>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</si>
  <si>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</si>
  <si>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</si>
  <si>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</si>
  <si>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</si>
  <si>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</si>
  <si>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</si>
  <si>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</si>
  <si>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</si>
  <si>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</si>
  <si>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</si>
  <si>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</si>
  <si>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</si>
  <si>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</si>
  <si>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</si>
  <si>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</si>
  <si>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</si>
  <si>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</si>
  <si>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</si>
  <si>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</si>
  <si>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</si>
  <si>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</si>
  <si>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</si>
  <si>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</si>
  <si>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</si>
  <si>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</si>
  <si>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</si>
  <si>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</si>
  <si>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</si>
  <si>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</si>
  <si>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</si>
  <si>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</si>
  <si>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</si>
  <si>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</si>
  <si>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</si>
  <si>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</si>
  <si>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</si>
  <si>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</si>
  <si>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</si>
  <si>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</si>
  <si>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</si>
  <si>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</si>
  <si>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</si>
  <si>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</si>
  <si>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</si>
  <si>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</si>
  <si>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</si>
  <si>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</si>
  <si>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</si>
  <si>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</si>
  <si>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</si>
  <si>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</si>
  <si>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</si>
  <si>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</si>
  <si>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</si>
  <si>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</si>
  <si>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</si>
  <si>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</si>
  <si>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</si>
  <si>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</si>
  <si>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</si>
  <si>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</si>
  <si>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</si>
  <si>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</si>
  <si>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</si>
  <si>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</si>
  <si>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</si>
  <si>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</si>
  <si>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長野県南牧村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</si>
  <si>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</si>
  <si>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</si>
  <si>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</si>
  <si>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</si>
  <si>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</si>
  <si>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</si>
  <si>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</si>
  <si>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</si>
  <si>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</si>
  <si>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</si>
  <si>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</si>
  <si>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</si>
  <si>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</si>
  <si>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</si>
  <si>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</si>
  <si>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</si>
  <si>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</si>
  <si>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</si>
  <si>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</si>
  <si>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</si>
  <si>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</si>
  <si>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</si>
  <si>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</si>
  <si>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</si>
  <si>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</si>
  <si>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</si>
  <si>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</si>
  <si>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</si>
  <si>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</si>
  <si>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</si>
  <si>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</si>
  <si>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</si>
  <si>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</si>
  <si>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</si>
  <si>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</si>
  <si>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</si>
  <si>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</si>
  <si>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</si>
  <si>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</si>
  <si>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</si>
  <si>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</si>
  <si>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</si>
  <si>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</si>
  <si>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</si>
  <si>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</si>
  <si>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</si>
  <si>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</si>
  <si>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</si>
  <si>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</si>
  <si>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</si>
  <si>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</si>
  <si>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</si>
  <si>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</si>
  <si>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</si>
  <si>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</si>
  <si>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</si>
  <si>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</si>
  <si>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</si>
  <si>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</si>
  <si>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</si>
  <si>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</si>
  <si>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</si>
  <si>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</si>
  <si>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</si>
  <si>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</si>
  <si>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</si>
  <si>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</si>
  <si>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</si>
  <si>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</si>
  <si>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</si>
  <si>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</si>
  <si>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</si>
  <si>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</si>
  <si>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</si>
  <si>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</si>
  <si>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</si>
  <si>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</si>
  <si>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</si>
  <si>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</si>
  <si>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</si>
  <si>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</si>
  <si>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</si>
  <si>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</si>
  <si>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</si>
  <si>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</si>
  <si>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</si>
  <si>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</si>
  <si>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</si>
  <si>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</si>
  <si>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</si>
  <si>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</si>
  <si>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</si>
  <si>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</si>
  <si>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</si>
  <si>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</si>
  <si>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</si>
  <si>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</si>
  <si>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</si>
  <si>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</si>
  <si>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</si>
  <si>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</si>
  <si>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</si>
  <si>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</si>
  <si>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</si>
  <si>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</si>
  <si>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</si>
  <si>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</si>
  <si>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</si>
  <si>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</si>
  <si>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</si>
  <si>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</si>
  <si>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</si>
  <si>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</si>
  <si>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</si>
  <si>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</si>
  <si>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</si>
  <si>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</si>
  <si>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</si>
  <si>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</si>
  <si>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</si>
  <si>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</si>
  <si>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</si>
  <si>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</si>
  <si>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</si>
  <si>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</si>
  <si>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</si>
  <si>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</si>
  <si>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</si>
  <si>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</si>
  <si>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</si>
  <si>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</si>
  <si>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</si>
  <si>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</si>
  <si>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</si>
  <si>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</si>
  <si>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</si>
  <si>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</si>
  <si>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</si>
  <si>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</si>
  <si>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</si>
  <si>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</si>
  <si>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</si>
  <si>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</si>
  <si>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</si>
  <si>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</si>
  <si>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</si>
  <si>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</si>
  <si>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</si>
  <si>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</si>
  <si>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</si>
  <si>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</si>
  <si>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</si>
  <si>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</si>
  <si>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</si>
  <si>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長野県南牧村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</si>
  <si>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</si>
  <si>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</si>
  <si>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</si>
  <si>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</si>
  <si>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</si>
  <si>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</si>
  <si>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</si>
  <si>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</si>
  <si>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</si>
  <si>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</si>
  <si>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</si>
  <si>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</si>
  <si>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</si>
  <si>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</si>
  <si>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</si>
  <si>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</si>
  <si>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</si>
  <si>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</si>
  <si>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</si>
  <si>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</si>
  <si>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</si>
  <si>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</si>
  <si>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</si>
  <si>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</si>
  <si>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</si>
  <si>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</si>
  <si>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</si>
  <si>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</si>
  <si>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</si>
  <si>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</si>
  <si>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</si>
  <si>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</si>
  <si>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</si>
  <si>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</si>
  <si>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</si>
  <si>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</si>
  <si>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</si>
  <si>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</si>
  <si>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</si>
  <si>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</si>
  <si>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</si>
  <si>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</si>
  <si>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</si>
  <si>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</si>
  <si>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</si>
  <si>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</si>
  <si>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</si>
  <si>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</si>
  <si>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</si>
  <si>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</si>
  <si>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</si>
  <si>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</si>
  <si>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</si>
  <si>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</si>
  <si>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</si>
  <si>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</si>
  <si>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</si>
  <si>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</si>
  <si>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</si>
  <si>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</si>
  <si>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</si>
  <si>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</si>
  <si>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</si>
  <si>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</si>
  <si>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</si>
  <si>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</si>
  <si>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</si>
  <si>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</si>
  <si>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</si>
  <si>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</si>
  <si>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</si>
  <si>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</si>
  <si>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</si>
  <si>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</si>
  <si>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</si>
  <si>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</si>
  <si>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</si>
  <si>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</si>
  <si>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</si>
  <si>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</si>
  <si>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</si>
  <si>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</si>
  <si>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</si>
  <si>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</si>
  <si>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</si>
  <si>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</si>
  <si>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</si>
  <si>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</si>
  <si>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</si>
  <si>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</si>
  <si>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</si>
  <si>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</si>
  <si>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</si>
  <si>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</si>
  <si>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</si>
  <si>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</si>
  <si>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</si>
  <si>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</si>
  <si>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</si>
  <si>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</si>
  <si>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</si>
  <si>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</si>
  <si>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</si>
  <si>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</si>
  <si>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</si>
  <si>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</si>
  <si>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</si>
  <si>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</si>
  <si>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</si>
  <si>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</si>
  <si>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</si>
  <si>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</si>
  <si>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</si>
  <si>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</si>
  <si>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</si>
  <si>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</si>
  <si>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</si>
  <si>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</si>
  <si>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</si>
  <si>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</si>
  <si>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</si>
  <si>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</si>
  <si>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</si>
  <si>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</si>
  <si>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</si>
  <si>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</si>
  <si>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</si>
  <si>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</si>
  <si>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</si>
  <si>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</si>
  <si>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</si>
  <si>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</si>
  <si>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</si>
  <si>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</si>
  <si>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</si>
  <si>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</si>
  <si>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</si>
  <si>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</si>
  <si>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</si>
  <si>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</si>
  <si>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</si>
  <si>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</si>
  <si>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</si>
  <si>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</si>
  <si>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</si>
  <si>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</si>
  <si>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</si>
  <si>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</si>
  <si>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</si>
  <si>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</si>
  <si>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</si>
  <si>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</si>
  <si>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</si>
  <si>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</si>
  <si>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</si>
  <si>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</si>
  <si>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</si>
  <si>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</si>
  <si>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</si>
  <si>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</si>
  <si>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</si>
  <si>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</si>
  <si>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</si>
  <si>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</si>
  <si>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</si>
  <si>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</si>
  <si>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</si>
  <si>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</si>
  <si>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</si>
  <si>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</si>
  <si>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</si>
  <si>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</si>
  <si>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</si>
  <si>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</si>
  <si>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</si>
  <si>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</si>
  <si>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</si>
  <si>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</si>
  <si>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</si>
  <si>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</si>
  <si>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</si>
  <si>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</si>
  <si>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</si>
  <si>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</si>
  <si>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</si>
  <si>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</si>
  <si>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</si>
  <si>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</si>
  <si>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</si>
  <si>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</si>
  <si>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</si>
  <si>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</si>
  <si>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</si>
  <si>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</si>
  <si>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</si>
  <si>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</si>
  <si>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</si>
  <si>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</si>
  <si>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</si>
  <si>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</si>
  <si>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</si>
  <si>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</si>
  <si>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</si>
  <si>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</si>
  <si>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</si>
  <si>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</si>
  <si>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</si>
  <si>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t>
  </si>
  <si>
    <t>一般会計</t>
  </si>
  <si>
    <t>診療所特別会計</t>
  </si>
  <si>
    <t>村営水道事業特別会計</t>
  </si>
  <si>
    <t>介護保険事業特別会計</t>
  </si>
  <si>
    <t>宅地造成事業特別会計</t>
  </si>
  <si>
    <t>国民健康保険特別会計</t>
  </si>
  <si>
    <t>▲ 0.07</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</si>
  <si>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</si>
  <si>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</si>
  <si>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</si>
  <si>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</si>
  <si>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</si>
  <si>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</si>
  <si>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</si>
  <si>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</si>
  <si>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</si>
  <si>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</si>
  <si>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南牧村振興公社</t>
    <rPh sb="0" eb="3">
      <t>ミナミマキムラ</t>
    </rPh>
    <rPh sb="3" eb="5">
      <t>シンコウ</t>
    </rPh>
    <rPh sb="5" eb="7">
      <t>コウシャ</t>
    </rPh>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</si>
  <si>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</si>
  <si>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</si>
  <si>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</si>
  <si>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</si>
  <si>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</si>
  <si>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</si>
  <si>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</si>
  <si>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</si>
  <si>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</si>
  <si>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</si>
  <si>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</si>
  <si>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</si>
  <si>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</si>
  <si>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</si>
  <si>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</si>
  <si>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法非適用企業</t>
  </si>
  <si>
    <t>-</t>
    <phoneticPr fontId="2"/>
  </si>
  <si>
    <t>地域振興基金</t>
  </si>
  <si>
    <t>広域的行政施設整備基金</t>
  </si>
  <si>
    <t>社会教育施設基金</t>
  </si>
  <si>
    <t>地域防災情報等提供施設整備基金</t>
  </si>
  <si>
    <t>基本財産基金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</si>
</sst>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2B6-45A9-B72C-A553291D38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386952</c:v>
                </c:pt>
                <c:pt idx="1">
                  <c:v>383627</c:v>
                </c:pt>
                <c:pt idx="2">
                  <c:v>258399</c:v>
                </c:pt>
                <c:pt idx="3">
                  <c:v>287628</c:v>
                </c:pt>
                <c:pt idx="4">
                  <c:v>382287</c:v>
                </c:pt>
              </c:numCache>
            </c:numRef>
          </c:val>
          <c:smooth val="0"/>
          <c:extLst>
            <c:ext xmlns:c16="http://schemas.microsoft.com/office/drawing/2014/chart" uri="{C3380CC4-5D6E-409C-BE32-E72D297353CC}">
              <c16:uniqueId val="{00000001-22B6-45A9-B72C-A553291D38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21.25</c:v>
                </c:pt>
                <c:pt idx="1">
                  <c:v>24.31</c:v>
                </c:pt>
                <c:pt idx="2">
                  <c:v>18.39</c:v>
                </c:pt>
                <c:pt idx="3">
                  <c:v>21.69</c:v>
                </c:pt>
                <c:pt idx="4">
                  <c:v>24.73</c:v>
                </c:pt>
              </c:numCache>
            </c:numRef>
          </c:val>
          <c:extLst>
            <c:ext xmlns:c16="http://schemas.microsoft.com/office/drawing/2014/chart" uri="{C3380CC4-5D6E-409C-BE32-E72D297353CC}">
              <c16:uniqueId val="{00000000-15E1-4878-9733-BA712AC8E8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26.84</c:v>
                </c:pt>
                <c:pt idx="1">
                  <c:v>27.41</c:v>
                </c:pt>
                <c:pt idx="2">
                  <c:v>28.9</c:v>
                </c:pt>
                <c:pt idx="3">
                  <c:v>28.57</c:v>
                </c:pt>
                <c:pt idx="4">
                  <c:v>26.47</c:v>
                </c:pt>
              </c:numCache>
            </c:numRef>
          </c:val>
          <c:extLst>
            <c:ext xmlns:c16="http://schemas.microsoft.com/office/drawing/2014/chart" uri="{C3380CC4-5D6E-409C-BE32-E72D297353CC}">
              <c16:uniqueId val="{00000001-15E1-4878-9733-BA712AC8E8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14.23</c:v>
                </c:pt>
                <c:pt idx="1">
                  <c:v>8.26</c:v>
                </c:pt>
                <c:pt idx="2">
                  <c:v>-1.1200000000000001</c:v>
                </c:pt>
                <c:pt idx="3">
                  <c:v>3.53</c:v>
                </c:pt>
                <c:pt idx="4">
                  <c:v>4.6500000000000004</c:v>
                </c:pt>
              </c:numCache>
            </c:numRef>
          </c:val>
          <c:smooth val="0"/>
          <c:extLst>
            <c:ext xmlns:c16="http://schemas.microsoft.com/office/drawing/2014/chart" uri="{C3380CC4-5D6E-409C-BE32-E72D297353CC}">
              <c16:uniqueId val="{00000002-15E1-4878-9733-BA712AC8E8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B70-472C-9310-AF489380C7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70-472C-9310-AF489380C78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B70-472C-9310-AF489380C78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0.09</c:v>
                </c:pt>
                <c:pt idx="4">
                  <c:v>#N/A</c:v>
                </c:pt>
                <c:pt idx="5">
                  <c:v>0.05</c:v>
                </c:pt>
                <c:pt idx="6">
                  <c:v>#N/A</c:v>
                </c:pt>
                <c:pt idx="7">
                  <c:v>0.05</c:v>
                </c:pt>
                <c:pt idx="8">
                  <c:v>#N/A</c:v>
                </c:pt>
                <c:pt idx="9">
                  <c:v>0.02</c:v>
                </c:pt>
              </c:numCache>
            </c:numRef>
          </c:val>
          <c:extLst>
            <c:ext xmlns:c16="http://schemas.microsoft.com/office/drawing/2014/chart" uri="{C3380CC4-5D6E-409C-BE32-E72D297353CC}">
              <c16:uniqueId val="{00000003-7B70-472C-9310-AF489380C78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2.46</c:v>
                </c:pt>
                <c:pt idx="2">
                  <c:v>#N/A</c:v>
                </c:pt>
                <c:pt idx="3">
                  <c:v>1.42</c:v>
                </c:pt>
                <c:pt idx="4">
                  <c:v>#N/A</c:v>
                </c:pt>
                <c:pt idx="5">
                  <c:v>0.33</c:v>
                </c:pt>
                <c:pt idx="6">
                  <c:v>7.0000000000000007E-2</c:v>
                </c:pt>
                <c:pt idx="7">
                  <c:v>#N/A</c:v>
                </c:pt>
                <c:pt idx="8">
                  <c:v>#N/A</c:v>
                </c:pt>
                <c:pt idx="9">
                  <c:v>0.04</c:v>
                </c:pt>
              </c:numCache>
            </c:numRef>
          </c:val>
          <c:extLst>
            <c:ext xmlns:c16="http://schemas.microsoft.com/office/drawing/2014/chart" uri="{C3380CC4-5D6E-409C-BE32-E72D297353CC}">
              <c16:uniqueId val="{00000004-7B70-472C-9310-AF489380C78E}"/>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0.17</c:v>
                </c:pt>
                <c:pt idx="8">
                  <c:v>#N/A</c:v>
                </c:pt>
                <c:pt idx="9">
                  <c:v>0.15</c:v>
                </c:pt>
              </c:numCache>
            </c:numRef>
          </c:val>
          <c:extLst>
            <c:ext xmlns:c16="http://schemas.microsoft.com/office/drawing/2014/chart" uri="{C3380CC4-5D6E-409C-BE32-E72D297353CC}">
              <c16:uniqueId val="{00000005-7B70-472C-9310-AF489380C78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0.33</c:v>
                </c:pt>
                <c:pt idx="4">
                  <c:v>#N/A</c:v>
                </c:pt>
                <c:pt idx="5">
                  <c:v>0.1</c:v>
                </c:pt>
                <c:pt idx="6">
                  <c:v>#N/A</c:v>
                </c:pt>
                <c:pt idx="7">
                  <c:v>0.32</c:v>
                </c:pt>
                <c:pt idx="8">
                  <c:v>#N/A</c:v>
                </c:pt>
                <c:pt idx="9">
                  <c:v>0.32</c:v>
                </c:pt>
              </c:numCache>
            </c:numRef>
          </c:val>
          <c:extLst>
            <c:ext xmlns:c16="http://schemas.microsoft.com/office/drawing/2014/chart" uri="{C3380CC4-5D6E-409C-BE32-E72D297353CC}">
              <c16:uniqueId val="{00000006-7B70-472C-9310-AF489380C78E}"/>
            </c:ext>
          </c:extLst>
        </c:ser>
        <c:ser>
          <c:idx val="7"/>
          <c:order val="7"/>
          <c:tx>
            <c:strRef>
              <c:f>データシート!$A$34</c:f>
              <c:strCache>
                <c:ptCount val="1"/>
                <c:pt idx="0">
                  <c:v>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0.8</c:v>
                </c:pt>
                <c:pt idx="4">
                  <c:v>#N/A</c:v>
                </c:pt>
                <c:pt idx="5">
                  <c:v>0.78</c:v>
                </c:pt>
                <c:pt idx="6">
                  <c:v>#N/A</c:v>
                </c:pt>
                <c:pt idx="7">
                  <c:v>0.54</c:v>
                </c:pt>
                <c:pt idx="8">
                  <c:v>#N/A</c:v>
                </c:pt>
                <c:pt idx="9">
                  <c:v>0.33</c:v>
                </c:pt>
              </c:numCache>
            </c:numRef>
          </c:val>
          <c:extLst>
            <c:ext xmlns:c16="http://schemas.microsoft.com/office/drawing/2014/chart" uri="{C3380CC4-5D6E-409C-BE32-E72D297353CC}">
              <c16:uniqueId val="{00000007-7B70-472C-9310-AF489380C78E}"/>
            </c:ext>
          </c:extLst>
        </c:ser>
        <c:ser>
          <c:idx val="8"/>
          <c:order val="8"/>
          <c:tx>
            <c:strRef>
              <c:f>データシート!$A$35</c:f>
              <c:strCache>
                <c:ptCount val="1"/>
                <c:pt idx="0">
                  <c:v>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0.7</c:v>
                </c:pt>
                <c:pt idx="4">
                  <c:v>#N/A</c:v>
                </c:pt>
                <c:pt idx="5">
                  <c:v>0.4</c:v>
                </c:pt>
                <c:pt idx="6">
                  <c:v>#N/A</c:v>
                </c:pt>
                <c:pt idx="7">
                  <c:v>0.38</c:v>
                </c:pt>
                <c:pt idx="8">
                  <c:v>#N/A</c:v>
                </c:pt>
                <c:pt idx="9">
                  <c:v>0.79</c:v>
                </c:pt>
              </c:numCache>
            </c:numRef>
          </c:val>
          <c:extLst>
            <c:ext xmlns:c16="http://schemas.microsoft.com/office/drawing/2014/chart" uri="{C3380CC4-5D6E-409C-BE32-E72D297353CC}">
              <c16:uniqueId val="{00000008-7B70-472C-9310-AF489380C7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20.61</c:v>
                </c:pt>
                <c:pt idx="2">
                  <c:v>#N/A</c:v>
                </c:pt>
                <c:pt idx="3">
                  <c:v>23.59</c:v>
                </c:pt>
                <c:pt idx="4">
                  <c:v>#N/A</c:v>
                </c:pt>
                <c:pt idx="5">
                  <c:v>17.98</c:v>
                </c:pt>
                <c:pt idx="6">
                  <c:v>#N/A</c:v>
                </c:pt>
                <c:pt idx="7">
                  <c:v>21.3</c:v>
                </c:pt>
                <c:pt idx="8">
                  <c:v>#N/A</c:v>
                </c:pt>
                <c:pt idx="9">
                  <c:v>23.93</c:v>
                </c:pt>
              </c:numCache>
            </c:numRef>
          </c:val>
          <c:extLst>
            <c:ext xmlns:c16="http://schemas.microsoft.com/office/drawing/2014/chart" uri="{C3380CC4-5D6E-409C-BE32-E72D297353CC}">
              <c16:uniqueId val="{00000009-7B70-472C-9310-AF489380C7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535</c:v>
                </c:pt>
                <c:pt idx="5">
                  <c:v>538</c:v>
                </c:pt>
                <c:pt idx="8">
                  <c:v>484</c:v>
                </c:pt>
                <c:pt idx="11">
                  <c:v>496</c:v>
                </c:pt>
                <c:pt idx="14">
                  <c:v>515</c:v>
                </c:pt>
              </c:numCache>
            </c:numRef>
          </c:val>
          <c:extLst>
            <c:ext xmlns:c16="http://schemas.microsoft.com/office/drawing/2014/chart" uri="{C3380CC4-5D6E-409C-BE32-E72D297353CC}">
              <c16:uniqueId val="{00000000-DCC9-4982-AA4B-0852658891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C9-4982-AA4B-0852658891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C9-4982-AA4B-0852658891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CC9-4982-AA4B-0852658891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86</c:v>
                </c:pt>
                <c:pt idx="3">
                  <c:v>84</c:v>
                </c:pt>
                <c:pt idx="6">
                  <c:v>81</c:v>
                </c:pt>
                <c:pt idx="9">
                  <c:v>81</c:v>
                </c:pt>
                <c:pt idx="12">
                  <c:v>81</c:v>
                </c:pt>
              </c:numCache>
            </c:numRef>
          </c:val>
          <c:extLst>
            <c:ext xmlns:c16="http://schemas.microsoft.com/office/drawing/2014/chart" uri="{C3380CC4-5D6E-409C-BE32-E72D297353CC}">
              <c16:uniqueId val="{00000004-DCC9-4982-AA4B-0852658891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9-4982-AA4B-0852658891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C9-4982-AA4B-0852658891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444</c:v>
                </c:pt>
                <c:pt idx="3">
                  <c:v>445</c:v>
                </c:pt>
                <c:pt idx="6">
                  <c:v>404</c:v>
                </c:pt>
                <c:pt idx="9">
                  <c:v>414</c:v>
                </c:pt>
                <c:pt idx="12">
                  <c:v>461</c:v>
                </c:pt>
              </c:numCache>
            </c:numRef>
          </c:val>
          <c:extLst>
            <c:ext xmlns:c16="http://schemas.microsoft.com/office/drawing/2014/chart" uri="{C3380CC4-5D6E-409C-BE32-E72D297353CC}">
              <c16:uniqueId val="{00000007-DCC9-4982-AA4B-0852658891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c:v>
                </c:pt>
                <c:pt idx="2">
                  <c:v>#N/A</c:v>
                </c:pt>
                <c:pt idx="3">
                  <c:v>#N/A</c:v>
                </c:pt>
                <c:pt idx="4">
                  <c:v>-9</c:v>
                </c:pt>
                <c:pt idx="5">
                  <c:v>#N/A</c:v>
                </c:pt>
                <c:pt idx="6">
                  <c:v>#N/A</c:v>
                </c:pt>
                <c:pt idx="7">
                  <c:v>1</c:v>
                </c:pt>
                <c:pt idx="8">
                  <c:v>#N/A</c:v>
                </c:pt>
                <c:pt idx="9">
                  <c:v>#N/A</c:v>
                </c:pt>
                <c:pt idx="10">
                  <c:v>-1</c:v>
                </c:pt>
                <c:pt idx="11">
                  <c:v>#N/A</c:v>
                </c:pt>
                <c:pt idx="12">
                  <c:v>#N/A</c:v>
                </c:pt>
                <c:pt idx="13">
                  <c:v>27</c:v>
                </c:pt>
                <c:pt idx="14">
                  <c:v>#N/A</c:v>
                </c:pt>
              </c:numCache>
            </c:numRef>
          </c:val>
          <c:smooth val="0"/>
          <c:extLst>
            <c:ext xmlns:c16="http://schemas.microsoft.com/office/drawing/2014/chart" uri="{C3380CC4-5D6E-409C-BE32-E72D297353CC}">
              <c16:uniqueId val="{00000008-DCC9-4982-AA4B-0852658891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4167</c:v>
                </c:pt>
                <c:pt idx="5">
                  <c:v>4190</c:v>
                </c:pt>
                <c:pt idx="8">
                  <c:v>4159</c:v>
                </c:pt>
                <c:pt idx="11">
                  <c:v>4062</c:v>
                </c:pt>
                <c:pt idx="14">
                  <c:v>4116</c:v>
                </c:pt>
              </c:numCache>
            </c:numRef>
          </c:val>
          <c:extLst>
            <c:ext xmlns:c16="http://schemas.microsoft.com/office/drawing/2014/chart" uri="{C3380CC4-5D6E-409C-BE32-E72D297353CC}">
              <c16:uniqueId val="{00000000-28F9-4202-BD57-1915E9C63F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8F9-4202-BD57-1915E9C63F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7221</c:v>
                </c:pt>
                <c:pt idx="5">
                  <c:v>7220</c:v>
                </c:pt>
                <c:pt idx="8">
                  <c:v>7242</c:v>
                </c:pt>
                <c:pt idx="11">
                  <c:v>7343</c:v>
                </c:pt>
                <c:pt idx="14">
                  <c:v>7361</c:v>
                </c:pt>
              </c:numCache>
            </c:numRef>
          </c:val>
          <c:extLst>
            <c:ext xmlns:c16="http://schemas.microsoft.com/office/drawing/2014/chart" uri="{C3380CC4-5D6E-409C-BE32-E72D297353CC}">
              <c16:uniqueId val="{00000002-28F9-4202-BD57-1915E9C63F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F9-4202-BD57-1915E9C63F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F9-4202-BD57-1915E9C63F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F9-4202-BD57-1915E9C63F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414</c:v>
                </c:pt>
                <c:pt idx="3">
                  <c:v>407</c:v>
                </c:pt>
                <c:pt idx="6">
                  <c:v>405</c:v>
                </c:pt>
                <c:pt idx="9">
                  <c:v>406</c:v>
                </c:pt>
                <c:pt idx="12">
                  <c:v>377</c:v>
                </c:pt>
              </c:numCache>
            </c:numRef>
          </c:val>
          <c:extLst>
            <c:ext xmlns:c16="http://schemas.microsoft.com/office/drawing/2014/chart" uri="{C3380CC4-5D6E-409C-BE32-E72D297353CC}">
              <c16:uniqueId val="{00000006-28F9-4202-BD57-1915E9C63F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c:v>
                </c:pt>
                <c:pt idx="3">
                  <c:v>19</c:v>
                </c:pt>
                <c:pt idx="6">
                  <c:v>1</c:v>
                </c:pt>
                <c:pt idx="9">
                  <c:v>0</c:v>
                </c:pt>
                <c:pt idx="12">
                  <c:v>0</c:v>
                </c:pt>
              </c:numCache>
            </c:numRef>
          </c:val>
          <c:extLst>
            <c:ext xmlns:c16="http://schemas.microsoft.com/office/drawing/2014/chart" uri="{C3380CC4-5D6E-409C-BE32-E72D297353CC}">
              <c16:uniqueId val="{00000007-28F9-4202-BD57-1915E9C63F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545</c:v>
                </c:pt>
                <c:pt idx="3">
                  <c:v>477</c:v>
                </c:pt>
                <c:pt idx="6">
                  <c:v>419</c:v>
                </c:pt>
                <c:pt idx="9">
                  <c:v>396</c:v>
                </c:pt>
                <c:pt idx="12">
                  <c:v>335</c:v>
                </c:pt>
              </c:numCache>
            </c:numRef>
          </c:val>
          <c:extLst>
            <c:ext xmlns:c16="http://schemas.microsoft.com/office/drawing/2014/chart" uri="{C3380CC4-5D6E-409C-BE32-E72D297353CC}">
              <c16:uniqueId val="{00000008-28F9-4202-BD57-1915E9C63F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F9-4202-BD57-1915E9C63F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3639</c:v>
                </c:pt>
                <c:pt idx="3">
                  <c:v>3842</c:v>
                </c:pt>
                <c:pt idx="6">
                  <c:v>3765</c:v>
                </c:pt>
                <c:pt idx="9">
                  <c:v>3793</c:v>
                </c:pt>
                <c:pt idx="12">
                  <c:v>4046</c:v>
                </c:pt>
              </c:numCache>
            </c:numRef>
          </c:val>
          <c:extLst>
            <c:ext xmlns:c16="http://schemas.microsoft.com/office/drawing/2014/chart" uri="{C3380CC4-5D6E-409C-BE32-E72D297353CC}">
              <c16:uniqueId val="{0000000A-28F9-4202-BD57-1915E9C63F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F9-4202-BD57-1915E9C63F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655</c:v>
                </c:pt>
                <c:pt idx="1">
                  <c:v>656</c:v>
                </c:pt>
                <c:pt idx="2">
                  <c:v>656</c:v>
                </c:pt>
              </c:numCache>
            </c:numRef>
          </c:val>
          <c:extLst>
            <c:ext xmlns:c16="http://schemas.microsoft.com/office/drawing/2014/chart" uri="{C3380CC4-5D6E-409C-BE32-E72D297353CC}">
              <c16:uniqueId val="{00000000-1EBB-4D90-9E1A-9BA7A32C56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406</c:v>
                </c:pt>
                <c:pt idx="1">
                  <c:v>406</c:v>
                </c:pt>
                <c:pt idx="2">
                  <c:v>407</c:v>
                </c:pt>
              </c:numCache>
            </c:numRef>
          </c:val>
          <c:extLst>
            <c:ext xmlns:c16="http://schemas.microsoft.com/office/drawing/2014/chart" uri="{C3380CC4-5D6E-409C-BE32-E72D297353CC}">
              <c16:uniqueId val="{00000001-1EBB-4D90-9E1A-9BA7A32C56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5903</c:v>
                </c:pt>
                <c:pt idx="1">
                  <c:v>5996</c:v>
                </c:pt>
                <c:pt idx="2">
                  <c:v>6053</c:v>
                </c:pt>
              </c:numCache>
            </c:numRef>
          </c:val>
          <c:extLst>
            <c:ext xmlns:c16="http://schemas.microsoft.com/office/drawing/2014/chart" uri="{C3380CC4-5D6E-409C-BE32-E72D297353CC}">
              <c16:uniqueId val="{00000002-1EBB-4D90-9E1A-9BA7A32C56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元利償還金については、繰上償還や以前の借入利率の高い地方債の償還終了等により年々減少してきたが、令和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年度において増加に転じた。これは、大型事業に充当するため借り入れた辺地対策事業債の元金償還額が前年度に比して増加（</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百万円）したことが大きな要因であった。今後も近年借り入れた辺地対策事業債の元金償還が始まるため、増加することが予想される。</a:t>
          </a:r>
          <a:endParaRPr lang="ja-JP" altLang="ja-JP" sz="1400">
            <a:effectLst/>
          </a:endParaRPr>
        </a:p>
        <a:p>
          <a:r>
            <a:rPr kumimoji="1" lang="ja-JP" altLang="en-US" sz="1100">
              <a:solidFill>
                <a:schemeClr val="dk1"/>
              </a:solidFill>
              <a:effectLst/>
              <a:latin typeface="+mn-lt"/>
              <a:ea typeface="+mn-ea"/>
              <a:cs typeface="+mn-cs"/>
            </a:rPr>
            <a:t>実質公債費比率の分子の数値が小さいのは、交付税措置率の高い地方債を借入れしていることや、計画的な繰上償還の実施が影響している。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繰上償還や新たな起債発行額の抑制等により地方債の現在高は減少を続けてきたが、大型の公共事業の実施に伴う起債の発行により、平成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年度からは地方債の現在高が増加してきた。平成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年度において一時的に減少（△</a:t>
          </a:r>
          <a:r>
            <a:rPr kumimoji="1" lang="en-US" altLang="ja-JP" sz="1200">
              <a:latin typeface="ＭＳ ゴシック" pitchFamily="49" charset="-128"/>
              <a:ea typeface="ＭＳ ゴシック" pitchFamily="49" charset="-128"/>
            </a:rPr>
            <a:t>77</a:t>
          </a:r>
          <a:r>
            <a:rPr kumimoji="1" lang="ja-JP" altLang="en-US" sz="1200">
              <a:latin typeface="ＭＳ ゴシック" pitchFamily="49" charset="-128"/>
              <a:ea typeface="ＭＳ ゴシック" pitchFamily="49" charset="-128"/>
            </a:rPr>
            <a:t>百万円）したものの、令和元年度においては再び増加（</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百万円）し令和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年度では大きく増加（</a:t>
          </a:r>
          <a:r>
            <a:rPr kumimoji="1" lang="en-US" altLang="ja-JP" sz="1200">
              <a:latin typeface="ＭＳ ゴシック" pitchFamily="49" charset="-128"/>
              <a:ea typeface="ＭＳ ゴシック" pitchFamily="49" charset="-128"/>
            </a:rPr>
            <a:t>+253</a:t>
          </a:r>
          <a:r>
            <a:rPr kumimoji="1" lang="ja-JP" altLang="en-US" sz="1200">
              <a:latin typeface="ＭＳ ゴシック" pitchFamily="49" charset="-128"/>
              <a:ea typeface="ＭＳ ゴシック" pitchFamily="49" charset="-128"/>
            </a:rPr>
            <a:t>百万円）ている。今後も辺地対策事業債を活用した事業等の計画があるため、増加が予想される。</a:t>
          </a:r>
        </a:p>
        <a:p>
          <a:r>
            <a:rPr kumimoji="1" lang="ja-JP" altLang="en-US" sz="1200">
              <a:latin typeface="ＭＳ ゴシック" pitchFamily="49" charset="-128"/>
              <a:ea typeface="ＭＳ ゴシック" pitchFamily="49" charset="-128"/>
            </a:rPr>
            <a:t>その一方で基金の新規積立により充当可能基金が増加してきたことや、交付税措置率の高い地方債を中心に起債発行しているため基準財政需要額算入見込額が増加し、結果的には将来負担比率の分子は低い数値となっている。</a:t>
          </a:r>
        </a:p>
        <a:p>
          <a:r>
            <a:rPr kumimoji="1" lang="ja-JP" altLang="en-US" sz="1200">
              <a:latin typeface="ＭＳ ゴシック" pitchFamily="49" charset="-128"/>
              <a:ea typeface="ＭＳ ゴシック" pitchFamily="49" charset="-128"/>
            </a:rPr>
            <a:t>しかしながら、地方債の現在高の増加傾向は看過できない問題であるため、実施事業を選定し過度な地方債発行とならないよう注意する必要がある。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年度において、新規に災害等救助基金へ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百万円、地域防災情報等提供施設整備基金へ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百万円積立てしたほか、基金利子として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広域的行政施設整備基金を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前年度末と比較して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短期的には、利息の再積立により微増していく予定だが、今後、単身者向け村営住宅の建設や小中学校統合に伴う学校教育施設整備や中部横断自動車道に係る接続道路や周辺整備事業へ基金充当を計画しているため、地域振興基金を中心に取り崩しを予定しており、中長期的には減少する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新型コロナ対策事業費が大きく増加する事態になった場合には、基金充当を行う。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地域振興基金：魅力ある地域づくりに資するための地域振興事業に必要となる費用の財源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広域的行政施設整備基金：行政区を超えた広域的行政施設の老朽化や不足のための施設整備のための財源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社会教育施設基金：社会教育施設の整備のための財源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地域防災情報等提供施設整備基金：地域防災情報等提供施設の整備及び健全な運営に必要となる費用の財源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広域的行政施設整備基金：取崩（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百万円）により減少（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社会教育施設基金：基金利子の再積立（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地域防災情報等提供施設整備基金：施設加入金の新規積立（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地域振興基金：小中学校統合に伴う学校教育施設整備や中部横断自動車道に係る接続道路及び周辺整備事業に充当する予定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地域防災情報等提供施設整備基金：施設の新規加入金を毎年度新規積立する予定であるため、毎年度概ね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百万円づつ増加する見込み</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年度ごとの事業量変動や、大規模災害の発生等の緊急を要する財政需要に対応するため、標準財政規模の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割を目途に積み立てることとしている。現在の残高（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655,836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千円）は標準財政規模（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2,477,611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％であるため、短期的には新規に積み立てる予定はなく、中長期的にも取り崩す予定はないため、減少は見込んでいない。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しかしながら、新型コロナ対策事業費が大きく増加した場合には取り崩す予定としている。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地方債の償還計画を踏まえ、短期的には新規に積み立てる予定はなく、また中長期的にも取り崩す予定はないため、減少は見込んでいない。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類似団体内においては、比較的良好な数値を維持している。しかしながら、これ以上数値の低下を招かぬよう、住民サービスを維持しつつ事務事業の効率化を図り、併せて財政規模の適正化に努める。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72468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167718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167718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19249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42229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南牧村第一次行財政改革プランの実行により、歳出の効率化と適正化を進めてきた結果として平成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％台の水準を維持していたが、平成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増加は今後も見込まれ、村税等の歳入減少が起これば再度の悪化が起こりうる状況である。類似団体内平均値は上回っているが、今後も今まで以上に経常経費の上昇を抑制するようにし、現行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139156</xdr:rowOff>
    </xdr:from>
    <xdr:to>
      <xdr:col>23</xdr:col>
      <xdr:colOff>133350</xdr:colOff>
      <xdr:row>60</xdr:row>
      <xdr:rowOff>149497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42615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139156</xdr:rowOff>
    </xdr:from>
    <xdr:to>
      <xdr:col>19</xdr:col>
      <xdr:colOff>133350</xdr:colOff>
      <xdr:row>61</xdr:row>
      <xdr:rowOff>40096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4261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104684</xdr:rowOff>
    </xdr:from>
    <xdr:to>
      <xdr:col>15</xdr:col>
      <xdr:colOff>82550</xdr:colOff>
      <xdr:row>61</xdr:row>
      <xdr:rowOff>40096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91684"/>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104684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215880"/>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115224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88356</xdr:rowOff>
    </xdr:from>
    <xdr:to>
      <xdr:col>19</xdr:col>
      <xdr:colOff>184150</xdr:colOff>
      <xdr:row>61</xdr:row>
      <xdr:rowOff>18506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28683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160746</xdr:rowOff>
    </xdr:from>
    <xdr:to>
      <xdr:col>15</xdr:col>
      <xdr:colOff>133350</xdr:colOff>
      <xdr:row>61</xdr:row>
      <xdr:rowOff>90896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101073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53884</xdr:rowOff>
    </xdr:from>
    <xdr:to>
      <xdr:col>11</xdr:col>
      <xdr:colOff>82550</xdr:colOff>
      <xdr:row>60</xdr:row>
      <xdr:rowOff>155484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165661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類似団体内において比較的低い数値となっている。その内容を分析すると、人件費においては類似団体平均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163,991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が物件費は類似団体平均と同水準となっている。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101372</xdr:rowOff>
    </xdr:from>
    <xdr:to>
      <xdr:col>23</xdr:col>
      <xdr:colOff>133350</xdr:colOff>
      <xdr:row>80</xdr:row>
      <xdr:rowOff>118560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17372"/>
          <a:ext cx="8382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100324</xdr:rowOff>
    </xdr:from>
    <xdr:to>
      <xdr:col>19</xdr:col>
      <xdr:colOff>133350</xdr:colOff>
      <xdr:row>80</xdr:row>
      <xdr:rowOff>101372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1632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91726</xdr:rowOff>
    </xdr:from>
    <xdr:to>
      <xdr:col>15</xdr:col>
      <xdr:colOff>82550</xdr:colOff>
      <xdr:row>80</xdr:row>
      <xdr:rowOff>100324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07726"/>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66757</xdr:rowOff>
    </xdr:from>
    <xdr:to>
      <xdr:col>11</xdr:col>
      <xdr:colOff>31750</xdr:colOff>
      <xdr:row>80</xdr:row>
      <xdr:rowOff>91726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82757"/>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67760</xdr:rowOff>
    </xdr:from>
    <xdr:to>
      <xdr:col>23</xdr:col>
      <xdr:colOff>184150</xdr:colOff>
      <xdr:row>80</xdr:row>
      <xdr:rowOff>169360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84287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2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50572</xdr:rowOff>
    </xdr:from>
    <xdr:to>
      <xdr:col>19</xdr:col>
      <xdr:colOff>184150</xdr:colOff>
      <xdr:row>80</xdr:row>
      <xdr:rowOff>152172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162349</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3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49524</xdr:rowOff>
    </xdr:from>
    <xdr:to>
      <xdr:col>15</xdr:col>
      <xdr:colOff>133350</xdr:colOff>
      <xdr:row>80</xdr:row>
      <xdr:rowOff>151124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161301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3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40926</xdr:rowOff>
    </xdr:from>
    <xdr:to>
      <xdr:col>11</xdr:col>
      <xdr:colOff>82550</xdr:colOff>
      <xdr:row>80</xdr:row>
      <xdr:rowOff>142526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152703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15957</xdr:rowOff>
    </xdr:from>
    <xdr:to>
      <xdr:col>7</xdr:col>
      <xdr:colOff>31750</xdr:colOff>
      <xdr:row>80</xdr:row>
      <xdr:rowOff>117557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127734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年度までは類似団体平均を下回っていたが、平成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年度から類似団体平均を上回った状態が続いている。平成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同水準となりその後平均を上回っていたが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はほぼ平均と同水準となった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。職員数が少ないため変動が大きい指標ではあるが、適正な定員管理と併せ類似団体平均の水準をこれ以上上回ることのないよう努める。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165418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54886"/>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165418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333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165418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333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165418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9108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114618</xdr:rowOff>
    </xdr:from>
    <xdr:to>
      <xdr:col>68</xdr:col>
      <xdr:colOff>203200</xdr:colOff>
      <xdr:row>88</xdr:row>
      <xdr:rowOff>44768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29545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も少なく、適正より少なめな職員数であると考えている。しかしながら、職員数のみに固執するのではなく、職員研修等を積極的に実施することにより職員の質を向上させ、住民の満足度をより高めていく努力を絶え間なく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163906</xdr:rowOff>
    </xdr:from>
    <xdr:to>
      <xdr:col>81</xdr:col>
      <xdr:colOff>44450</xdr:colOff>
      <xdr:row>61</xdr:row>
      <xdr:rowOff>1867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0906"/>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163906</xdr:rowOff>
    </xdr:from>
    <xdr:to>
      <xdr:col>77</xdr:col>
      <xdr:colOff>44450</xdr:colOff>
      <xdr:row>60</xdr:row>
      <xdr:rowOff>170180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5090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149187</xdr:rowOff>
    </xdr:from>
    <xdr:to>
      <xdr:col>72</xdr:col>
      <xdr:colOff>203200</xdr:colOff>
      <xdr:row>60</xdr:row>
      <xdr:rowOff>170180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36187"/>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149187</xdr:rowOff>
    </xdr:from>
    <xdr:to>
      <xdr:col>68</xdr:col>
      <xdr:colOff>152400</xdr:colOff>
      <xdr:row>60</xdr:row>
      <xdr:rowOff>161252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361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122517</xdr:rowOff>
    </xdr:from>
    <xdr:to>
      <xdr:col>81</xdr:col>
      <xdr:colOff>95250</xdr:colOff>
      <xdr:row>61</xdr:row>
      <xdr:rowOff>52667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139044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113106</xdr:rowOff>
    </xdr:from>
    <xdr:to>
      <xdr:col>77</xdr:col>
      <xdr:colOff>95250</xdr:colOff>
      <xdr:row>61</xdr:row>
      <xdr:rowOff>43256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53433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98387</xdr:rowOff>
    </xdr:from>
    <xdr:to>
      <xdr:col>68</xdr:col>
      <xdr:colOff>203200</xdr:colOff>
      <xdr:row>61</xdr:row>
      <xdr:rowOff>28537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38714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110452</xdr:rowOff>
    </xdr:from>
    <xdr:to>
      <xdr:col>64</xdr:col>
      <xdr:colOff>152400</xdr:colOff>
      <xdr:row>61</xdr:row>
      <xdr:rowOff>40602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50779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類似団体平均と比較して良好な水準を維持している。しかしながら、単年度数値の推移をみると、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数値のばらつきがみられる。近年、地方債を有効活用しながら投資を行っているため、数値の若干の悪化は仕方がないと考えられるが、今後、単年度或いは短期間に大規模な投資が集中しないよう、また前述の将来負担の状況でも述べた基金の有効活用と併せ、計画的な行財政運営を行い現行水準を堅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107950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67733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59690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56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91863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5667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将来負担比率については「数値なし」となっているが、これは将来負担額を充当可能財源等が大きく上回っているためであり、実際の数値を表せば「△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」となる。今後充当可能財源等の約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割を占める充当可能基金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億円の有効活用を図りつつ、将来負担比率を正数に転じさせないよう、中長期的な視点に基づいた財政運営を行っていく。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類似団体内順位が第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位と、大変低く抑えられている。この要因として、人口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％少ないことが挙げられる。また、人口一人当たりでみると、類似団体平均と比較して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％下回っている。今後も現行水準を維持していく。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974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168148</xdr:rowOff>
    </xdr:from>
    <xdr:to>
      <xdr:col>19</xdr:col>
      <xdr:colOff>187325</xdr:colOff>
      <xdr:row>35</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974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145288</xdr:rowOff>
    </xdr:from>
    <xdr:to>
      <xdr:col>15</xdr:col>
      <xdr:colOff>98425</xdr:colOff>
      <xdr:row>35</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74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76708</xdr:rowOff>
    </xdr:from>
    <xdr:to>
      <xdr:col>11</xdr:col>
      <xdr:colOff>9525</xdr:colOff>
      <xdr:row>34</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131064</xdr:rowOff>
    </xdr:from>
    <xdr:to>
      <xdr:col>15</xdr:col>
      <xdr:colOff>149225</xdr:colOff>
      <xdr:row>35</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94488</xdr:rowOff>
    </xdr:from>
    <xdr:to>
      <xdr:col>11</xdr:col>
      <xdr:colOff>60325</xdr:colOff>
      <xdr:row>35</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25908</xdr:rowOff>
    </xdr:from>
    <xdr:to>
      <xdr:col>6</xdr:col>
      <xdr:colOff>171450</xdr:colOff>
      <xdr:row>34</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令和元年度までは類似団体平均と比較して高い数値となっていた。これは中学生の海外研修事業の影響が大きい。しかしながら、令和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新型コロナの影響により海外研修事業が中止になったことなどから平均と同じ水準となった。今後、業務システムの積極導入による使用料・賃借料の増加も挙げられるが、これにより人件費の抑制が図られている側面もある。類似団体平均に比して数値の上昇が見られるため、今後、使用料等の適正化推進等により、物件費全体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18</xdr:row>
      <xdr:rowOff>99568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5249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85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35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80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類似団体平均と比較して低い水準に抑えられている。これは、福祉事務所を単独で所有しておらず、生活保護費について所管していないことも要因の一つである。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低い水準に抑えられているが、数値の悪化が若干抑えられた。今後はさらに国民健康保険事業会計や介護保険事業会計等において赤字補てん的な繰出金の増加が予想されるため、保険税（料）の適正化を図ることなどにより、現行水準を維持する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xdr:rowOff>
    </xdr:from>
    <xdr:to>
      <xdr:col>82</xdr:col>
      <xdr:colOff>107950</xdr:colOff>
      <xdr:row>55</xdr:row>
      <xdr:rowOff>16510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348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xdr:rowOff>
    </xdr:from>
    <xdr:to>
      <xdr:col>73</xdr:col>
      <xdr:colOff>180975</xdr:colOff>
      <xdr:row>55</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34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31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125730</xdr:rowOff>
    </xdr:from>
    <xdr:to>
      <xdr:col>82</xdr:col>
      <xdr:colOff>158750</xdr:colOff>
      <xdr:row>55</xdr:row>
      <xdr:rowOff>55880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142257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125730</xdr:rowOff>
    </xdr:from>
    <xdr:to>
      <xdr:col>69</xdr:col>
      <xdr:colOff>142875</xdr:colOff>
      <xdr:row>55</xdr:row>
      <xdr:rowOff>55880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66057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5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低い水準に抑えられている。これは各種団体への補助金支出の見直しを実施した成果である。しかしながら、近年数値の上昇がみられるのは、一部事務組合等への負担金額の増加が要因と考えられる。今後も適正な補助金支出に努め、安易な補助金支出や新規補助金の創設を抑制し、数値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40132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36</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とともに類似団体平均を下回っていた費目であり、令和元年度において平均を上回ったが令和２年度は平均を下回った。数値が高かい理由は、多額な費用を要する大型事業が続いていたためである。主な借入地方債区分は辺地対策事業債となっている。実質公債費比率の構成要素中、公債費充当一般財源に対して基準財政需要額算入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から、交付税措置率の高い地方債を発行していること等が分かり、比率の高さほどの懸念材料ではないと考えるが、積極的な繰上償還の実施により後年に亘る公債費負担対策を引き続き実施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のは、人件費の比率が低く抑えられていることが主な要因である。今後は、比率の高い物件費や比率の上がってきた補助費等の抑制を図りながら、現行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128633</xdr:rowOff>
    </xdr:from>
    <xdr:to>
      <xdr:col>82</xdr:col>
      <xdr:colOff>107950</xdr:colOff>
      <xdr:row>73</xdr:row>
      <xdr:rowOff>158024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6444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158024</xdr:rowOff>
    </xdr:from>
    <xdr:to>
      <xdr:col>78</xdr:col>
      <xdr:colOff>69850</xdr:colOff>
      <xdr:row>74</xdr:row>
      <xdr:rowOff>45357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6738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89444</xdr:rowOff>
    </xdr:from>
    <xdr:to>
      <xdr:col>73</xdr:col>
      <xdr:colOff>180975</xdr:colOff>
      <xdr:row>74</xdr:row>
      <xdr:rowOff>45357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60529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120469</xdr:rowOff>
    </xdr:from>
    <xdr:to>
      <xdr:col>69</xdr:col>
      <xdr:colOff>92075</xdr:colOff>
      <xdr:row>73</xdr:row>
      <xdr:rowOff>89444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46486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77833</xdr:rowOff>
    </xdr:from>
    <xdr:to>
      <xdr:col>82</xdr:col>
      <xdr:colOff>158750</xdr:colOff>
      <xdr:row>74</xdr:row>
      <xdr:rowOff>7983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94360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43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107224</xdr:rowOff>
    </xdr:from>
    <xdr:to>
      <xdr:col>78</xdr:col>
      <xdr:colOff>120650</xdr:colOff>
      <xdr:row>74</xdr:row>
      <xdr:rowOff>37374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47551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39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166007</xdr:rowOff>
    </xdr:from>
    <xdr:to>
      <xdr:col>74</xdr:col>
      <xdr:colOff>31750</xdr:colOff>
      <xdr:row>74</xdr:row>
      <xdr:rowOff>96157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106334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38644</xdr:rowOff>
    </xdr:from>
    <xdr:to>
      <xdr:col>69</xdr:col>
      <xdr:colOff>142875</xdr:colOff>
      <xdr:row>73</xdr:row>
      <xdr:rowOff>140244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5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150421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3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69669</xdr:rowOff>
    </xdr:from>
    <xdr:to>
      <xdr:col>65</xdr:col>
      <xdr:colOff>53975</xdr:colOff>
      <xdr:row>72</xdr:row>
      <xdr:rowOff>171269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4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9996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1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71027</xdr:rowOff>
    </xdr:from>
    <xdr:to>
      <xdr:col>29</xdr:col>
      <xdr:colOff>127000</xdr:colOff>
      <xdr:row>18</xdr:row>
      <xdr:rowOff>75234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04752"/>
          <a:ext cx="647700" cy="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71027</xdr:rowOff>
    </xdr:from>
    <xdr:to>
      <xdr:col>26</xdr:col>
      <xdr:colOff>50800</xdr:colOff>
      <xdr:row>18</xdr:row>
      <xdr:rowOff>82476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4752"/>
          <a:ext cx="6985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82476</xdr:rowOff>
    </xdr:from>
    <xdr:to>
      <xdr:col>22</xdr:col>
      <xdr:colOff>114300</xdr:colOff>
      <xdr:row>18</xdr:row>
      <xdr:rowOff>89513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6201"/>
          <a:ext cx="698500" cy="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89513</xdr:rowOff>
    </xdr:from>
    <xdr:to>
      <xdr:col>18</xdr:col>
      <xdr:colOff>177800</xdr:colOff>
      <xdr:row>18</xdr:row>
      <xdr:rowOff>104658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3238"/>
          <a:ext cx="698500" cy="1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24434</xdr:rowOff>
    </xdr:from>
    <xdr:to>
      <xdr:col>29</xdr:col>
      <xdr:colOff>177800</xdr:colOff>
      <xdr:row>18</xdr:row>
      <xdr:rowOff>126033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81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167961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20227</xdr:rowOff>
    </xdr:from>
    <xdr:to>
      <xdr:col>26</xdr:col>
      <xdr:colOff>101600</xdr:colOff>
      <xdr:row>18</xdr:row>
      <xdr:rowOff>121827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106604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31676</xdr:rowOff>
    </xdr:from>
    <xdr:to>
      <xdr:col>22</xdr:col>
      <xdr:colOff>165100</xdr:colOff>
      <xdr:row>18</xdr:row>
      <xdr:rowOff>133276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118053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38713</xdr:rowOff>
    </xdr:from>
    <xdr:to>
      <xdr:col>19</xdr:col>
      <xdr:colOff>38100</xdr:colOff>
      <xdr:row>18</xdr:row>
      <xdr:rowOff>140313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125091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53858</xdr:rowOff>
    </xdr:from>
    <xdr:to>
      <xdr:col>15</xdr:col>
      <xdr:colOff>101600</xdr:colOff>
      <xdr:row>18</xdr:row>
      <xdr:rowOff>155458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140235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156421</xdr:rowOff>
    </xdr:from>
    <xdr:to>
      <xdr:col>29</xdr:col>
      <xdr:colOff>127000</xdr:colOff>
      <xdr:row>37</xdr:row>
      <xdr:rowOff>51715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09671"/>
          <a:ext cx="647700" cy="6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44933</xdr:rowOff>
    </xdr:from>
    <xdr:to>
      <xdr:col>26</xdr:col>
      <xdr:colOff>50800</xdr:colOff>
      <xdr:row>37</xdr:row>
      <xdr:rowOff>51715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69633"/>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44933</xdr:rowOff>
    </xdr:from>
    <xdr:to>
      <xdr:col>22</xdr:col>
      <xdr:colOff>114300</xdr:colOff>
      <xdr:row>37</xdr:row>
      <xdr:rowOff>67922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69633"/>
          <a:ext cx="698500" cy="2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60150</xdr:rowOff>
    </xdr:from>
    <xdr:to>
      <xdr:col>18</xdr:col>
      <xdr:colOff>177800</xdr:colOff>
      <xdr:row>37</xdr:row>
      <xdr:rowOff>67922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84850"/>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105621</xdr:rowOff>
    </xdr:from>
    <xdr:to>
      <xdr:col>29</xdr:col>
      <xdr:colOff>177800</xdr:colOff>
      <xdr:row>37</xdr:row>
      <xdr:rowOff>35771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77698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3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915</xdr:rowOff>
    </xdr:from>
    <xdr:to>
      <xdr:col>26</xdr:col>
      <xdr:colOff>101600</xdr:colOff>
      <xdr:row>37</xdr:row>
      <xdr:rowOff>102515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2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87292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165583</xdr:rowOff>
    </xdr:from>
    <xdr:to>
      <xdr:col>22</xdr:col>
      <xdr:colOff>165100</xdr:colOff>
      <xdr:row>37</xdr:row>
      <xdr:rowOff>95733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80510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17122</xdr:rowOff>
    </xdr:from>
    <xdr:to>
      <xdr:col>19</xdr:col>
      <xdr:colOff>38100</xdr:colOff>
      <xdr:row>37</xdr:row>
      <xdr:rowOff>118722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103499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2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9350</xdr:rowOff>
    </xdr:from>
    <xdr:to>
      <xdr:col>15</xdr:col>
      <xdr:colOff>101600</xdr:colOff>
      <xdr:row>37</xdr:row>
      <xdr:rowOff>110950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3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95727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2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74947</xdr:rowOff>
    </xdr:from>
    <xdr:to>
      <xdr:col>24</xdr:col>
      <xdr:colOff>63500</xdr:colOff>
      <xdr:row>37</xdr:row>
      <xdr:rowOff>127289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8597"/>
          <a:ext cx="838200" cy="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127289</xdr:rowOff>
    </xdr:from>
    <xdr:to>
      <xdr:col>19</xdr:col>
      <xdr:colOff>177800</xdr:colOff>
      <xdr:row>37</xdr:row>
      <xdr:rowOff>137631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093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137631</xdr:rowOff>
    </xdr:from>
    <xdr:to>
      <xdr:col>15</xdr:col>
      <xdr:colOff>50800</xdr:colOff>
      <xdr:row>37</xdr:row>
      <xdr:rowOff>139260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1281"/>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139260</xdr:rowOff>
    </xdr:from>
    <xdr:to>
      <xdr:col>10</xdr:col>
      <xdr:colOff>114300</xdr:colOff>
      <xdr:row>37</xdr:row>
      <xdr:rowOff>151663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2910"/>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24147</xdr:rowOff>
    </xdr:from>
    <xdr:to>
      <xdr:col>24</xdr:col>
      <xdr:colOff>114300</xdr:colOff>
      <xdr:row>37</xdr:row>
      <xdr:rowOff>125747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2574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76489</xdr:rowOff>
    </xdr:from>
    <xdr:to>
      <xdr:col>20</xdr:col>
      <xdr:colOff>38100</xdr:colOff>
      <xdr:row>38</xdr:row>
      <xdr:rowOff>6638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0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169216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86831</xdr:rowOff>
    </xdr:from>
    <xdr:to>
      <xdr:col>15</xdr:col>
      <xdr:colOff>101600</xdr:colOff>
      <xdr:row>38</xdr:row>
      <xdr:rowOff>16981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8108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88460</xdr:rowOff>
    </xdr:from>
    <xdr:to>
      <xdr:col>10</xdr:col>
      <xdr:colOff>165100</xdr:colOff>
      <xdr:row>38</xdr:row>
      <xdr:rowOff>18610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9737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100863</xdr:rowOff>
    </xdr:from>
    <xdr:to>
      <xdr:col>6</xdr:col>
      <xdr:colOff>38100</xdr:colOff>
      <xdr:row>38</xdr:row>
      <xdr:rowOff>31014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22141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145255</xdr:rowOff>
    </xdr:from>
    <xdr:to>
      <xdr:col>24</xdr:col>
      <xdr:colOff>63500</xdr:colOff>
      <xdr:row>56</xdr:row>
      <xdr:rowOff>169315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46455"/>
          <a:ext cx="8382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144455</xdr:rowOff>
    </xdr:from>
    <xdr:to>
      <xdr:col>19</xdr:col>
      <xdr:colOff>177800</xdr:colOff>
      <xdr:row>56</xdr:row>
      <xdr:rowOff>145255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4565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144455</xdr:rowOff>
    </xdr:from>
    <xdr:to>
      <xdr:col>15</xdr:col>
      <xdr:colOff>50800</xdr:colOff>
      <xdr:row>56</xdr:row>
      <xdr:rowOff>147501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45655"/>
          <a:ext cx="8890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147501</xdr:rowOff>
    </xdr:from>
    <xdr:to>
      <xdr:col>10</xdr:col>
      <xdr:colOff>114300</xdr:colOff>
      <xdr:row>57</xdr:row>
      <xdr:rowOff>4632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8701"/>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118515</xdr:rowOff>
    </xdr:from>
    <xdr:to>
      <xdr:col>24</xdr:col>
      <xdr:colOff>114300</xdr:colOff>
      <xdr:row>57</xdr:row>
      <xdr:rowOff>48665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96942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94455</xdr:rowOff>
    </xdr:from>
    <xdr:to>
      <xdr:col>20</xdr:col>
      <xdr:colOff>38100</xdr:colOff>
      <xdr:row>57</xdr:row>
      <xdr:rowOff>24605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15732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93655</xdr:rowOff>
    </xdr:from>
    <xdr:to>
      <xdr:col>15</xdr:col>
      <xdr:colOff>101600</xdr:colOff>
      <xdr:row>57</xdr:row>
      <xdr:rowOff>23805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40332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96701</xdr:rowOff>
    </xdr:from>
    <xdr:to>
      <xdr:col>10</xdr:col>
      <xdr:colOff>165100</xdr:colOff>
      <xdr:row>57</xdr:row>
      <xdr:rowOff>26851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43378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125282</xdr:rowOff>
    </xdr:from>
    <xdr:to>
      <xdr:col>6</xdr:col>
      <xdr:colOff>38100</xdr:colOff>
      <xdr:row>57</xdr:row>
      <xdr:rowOff>55432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46559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162496</xdr:rowOff>
    </xdr:from>
    <xdr:to>
      <xdr:col>24</xdr:col>
      <xdr:colOff>63500</xdr:colOff>
      <xdr:row>78</xdr:row>
      <xdr:rowOff>167715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5596"/>
          <a:ext cx="8382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152505</xdr:rowOff>
    </xdr:from>
    <xdr:to>
      <xdr:col>19</xdr:col>
      <xdr:colOff>177800</xdr:colOff>
      <xdr:row>78</xdr:row>
      <xdr:rowOff>167715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5605"/>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152505</xdr:rowOff>
    </xdr:from>
    <xdr:to>
      <xdr:col>15</xdr:col>
      <xdr:colOff>50800</xdr:colOff>
      <xdr:row>78</xdr:row>
      <xdr:rowOff>164754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5605"/>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164754</xdr:rowOff>
    </xdr:from>
    <xdr:to>
      <xdr:col>10</xdr:col>
      <xdr:colOff>114300</xdr:colOff>
      <xdr:row>78</xdr:row>
      <xdr:rowOff>166074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7854"/>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111696</xdr:rowOff>
    </xdr:from>
    <xdr:to>
      <xdr:col>24</xdr:col>
      <xdr:colOff>114300</xdr:colOff>
      <xdr:row>79</xdr:row>
      <xdr:rowOff>41846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26623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116915</xdr:rowOff>
    </xdr:from>
    <xdr:to>
      <xdr:col>20</xdr:col>
      <xdr:colOff>38100</xdr:colOff>
      <xdr:row>79</xdr:row>
      <xdr:rowOff>47065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38192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101705</xdr:rowOff>
    </xdr:from>
    <xdr:to>
      <xdr:col>15</xdr:col>
      <xdr:colOff>101600</xdr:colOff>
      <xdr:row>79</xdr:row>
      <xdr:rowOff>31855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22982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113954</xdr:rowOff>
    </xdr:from>
    <xdr:to>
      <xdr:col>10</xdr:col>
      <xdr:colOff>165100</xdr:colOff>
      <xdr:row>79</xdr:row>
      <xdr:rowOff>44104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35231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115274</xdr:rowOff>
    </xdr:from>
    <xdr:to>
      <xdr:col>6</xdr:col>
      <xdr:colOff>38100</xdr:colOff>
      <xdr:row>79</xdr:row>
      <xdr:rowOff>45424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36551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110941</xdr:rowOff>
    </xdr:from>
    <xdr:to>
      <xdr:col>24</xdr:col>
      <xdr:colOff>63500</xdr:colOff>
      <xdr:row>96</xdr:row>
      <xdr:rowOff>124515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70141"/>
          <a:ext cx="8382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124515</xdr:rowOff>
    </xdr:from>
    <xdr:to>
      <xdr:col>19</xdr:col>
      <xdr:colOff>177800</xdr:colOff>
      <xdr:row>96</xdr:row>
      <xdr:rowOff>130817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8371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130817</xdr:rowOff>
    </xdr:from>
    <xdr:to>
      <xdr:col>15</xdr:col>
      <xdr:colOff>50800</xdr:colOff>
      <xdr:row>96</xdr:row>
      <xdr:rowOff>138154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90017"/>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134029</xdr:rowOff>
    </xdr:from>
    <xdr:to>
      <xdr:col>10</xdr:col>
      <xdr:colOff>114300</xdr:colOff>
      <xdr:row>96</xdr:row>
      <xdr:rowOff>138154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93229"/>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60141</xdr:rowOff>
    </xdr:from>
    <xdr:to>
      <xdr:col>24</xdr:col>
      <xdr:colOff>114300</xdr:colOff>
      <xdr:row>96</xdr:row>
      <xdr:rowOff>161741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38568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73715</xdr:rowOff>
    </xdr:from>
    <xdr:to>
      <xdr:col>20</xdr:col>
      <xdr:colOff>38100</xdr:colOff>
      <xdr:row>97</xdr:row>
      <xdr:rowOff>3865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166442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80017</xdr:rowOff>
    </xdr:from>
    <xdr:to>
      <xdr:col>15</xdr:col>
      <xdr:colOff>101600</xdr:colOff>
      <xdr:row>97</xdr:row>
      <xdr:rowOff>10167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87354</xdr:rowOff>
    </xdr:from>
    <xdr:to>
      <xdr:col>10</xdr:col>
      <xdr:colOff>165100</xdr:colOff>
      <xdr:row>97</xdr:row>
      <xdr:rowOff>17504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83229</xdr:rowOff>
    </xdr:from>
    <xdr:to>
      <xdr:col>6</xdr:col>
      <xdr:colOff>38100</xdr:colOff>
      <xdr:row>97</xdr:row>
      <xdr:rowOff>13379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36721</xdr:rowOff>
    </xdr:from>
    <xdr:to>
      <xdr:col>55</xdr:col>
      <xdr:colOff>0</xdr:colOff>
      <xdr:row>38</xdr:row>
      <xdr:rowOff>24531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08921"/>
          <a:ext cx="838200" cy="3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24531</xdr:rowOff>
    </xdr:from>
    <xdr:to>
      <xdr:col>50</xdr:col>
      <xdr:colOff>114300</xdr:colOff>
      <xdr:row>38</xdr:row>
      <xdr:rowOff>53699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9631"/>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51413</xdr:rowOff>
    </xdr:from>
    <xdr:to>
      <xdr:col>45</xdr:col>
      <xdr:colOff>177800</xdr:colOff>
      <xdr:row>38</xdr:row>
      <xdr:rowOff>53699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665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51413</xdr:rowOff>
    </xdr:from>
    <xdr:to>
      <xdr:col>41</xdr:col>
      <xdr:colOff>50800</xdr:colOff>
      <xdr:row>38</xdr:row>
      <xdr:rowOff>58301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66513"/>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157371</xdr:rowOff>
    </xdr:from>
    <xdr:to>
      <xdr:col>55</xdr:col>
      <xdr:colOff>50800</xdr:colOff>
      <xdr:row>36</xdr:row>
      <xdr:rowOff>87521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135798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145181</xdr:rowOff>
    </xdr:from>
    <xdr:to>
      <xdr:col>50</xdr:col>
      <xdr:colOff>165100</xdr:colOff>
      <xdr:row>38</xdr:row>
      <xdr:rowOff>75332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8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8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2899</xdr:rowOff>
    </xdr:from>
    <xdr:to>
      <xdr:col>46</xdr:col>
      <xdr:colOff>38100</xdr:colOff>
      <xdr:row>38</xdr:row>
      <xdr:rowOff>104499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95626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613</xdr:rowOff>
    </xdr:from>
    <xdr:to>
      <xdr:col>41</xdr:col>
      <xdr:colOff>101600</xdr:colOff>
      <xdr:row>38</xdr:row>
      <xdr:rowOff>102213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93340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7501</xdr:rowOff>
    </xdr:from>
    <xdr:to>
      <xdr:col>36</xdr:col>
      <xdr:colOff>165100</xdr:colOff>
      <xdr:row>38</xdr:row>
      <xdr:rowOff>109101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100228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70248</xdr:rowOff>
    </xdr:from>
    <xdr:to>
      <xdr:col>55</xdr:col>
      <xdr:colOff>0</xdr:colOff>
      <xdr:row>58</xdr:row>
      <xdr:rowOff>106314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14348"/>
          <a:ext cx="8382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106314</xdr:rowOff>
    </xdr:from>
    <xdr:to>
      <xdr:col>50</xdr:col>
      <xdr:colOff>114300</xdr:colOff>
      <xdr:row>58</xdr:row>
      <xdr:rowOff>117450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50414"/>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69738</xdr:rowOff>
    </xdr:from>
    <xdr:to>
      <xdr:col>45</xdr:col>
      <xdr:colOff>177800</xdr:colOff>
      <xdr:row>58</xdr:row>
      <xdr:rowOff>117450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13838"/>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68471</xdr:rowOff>
    </xdr:from>
    <xdr:to>
      <xdr:col>41</xdr:col>
      <xdr:colOff>50800</xdr:colOff>
      <xdr:row>58</xdr:row>
      <xdr:rowOff>69738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12571"/>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19448</xdr:rowOff>
    </xdr:from>
    <xdr:to>
      <xdr:col>55</xdr:col>
      <xdr:colOff>50800</xdr:colOff>
      <xdr:row>58</xdr:row>
      <xdr:rowOff>121048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150275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55514</xdr:rowOff>
    </xdr:from>
    <xdr:to>
      <xdr:col>50</xdr:col>
      <xdr:colOff>165100</xdr:colOff>
      <xdr:row>58</xdr:row>
      <xdr:rowOff>157114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2191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7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66650</xdr:rowOff>
    </xdr:from>
    <xdr:to>
      <xdr:col>46</xdr:col>
      <xdr:colOff>38100</xdr:colOff>
      <xdr:row>58</xdr:row>
      <xdr:rowOff>168250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159377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18938</xdr:rowOff>
    </xdr:from>
    <xdr:to>
      <xdr:col>41</xdr:col>
      <xdr:colOff>101600</xdr:colOff>
      <xdr:row>58</xdr:row>
      <xdr:rowOff>120538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137065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3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17671</xdr:rowOff>
    </xdr:from>
    <xdr:to>
      <xdr:col>36</xdr:col>
      <xdr:colOff>165100</xdr:colOff>
      <xdr:row>58</xdr:row>
      <xdr:rowOff>119271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135798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3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123935</xdr:rowOff>
    </xdr:from>
    <xdr:to>
      <xdr:col>55</xdr:col>
      <xdr:colOff>0</xdr:colOff>
      <xdr:row>79</xdr:row>
      <xdr:rowOff>18107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7035"/>
          <a:ext cx="838200" cy="6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18107</xdr:rowOff>
    </xdr:from>
    <xdr:to>
      <xdr:col>50</xdr:col>
      <xdr:colOff>114300</xdr:colOff>
      <xdr:row>79</xdr:row>
      <xdr:rowOff>22600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62657"/>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4400</xdr:rowOff>
    </xdr:from>
    <xdr:to>
      <xdr:col>45</xdr:col>
      <xdr:colOff>177800</xdr:colOff>
      <xdr:row>79</xdr:row>
      <xdr:rowOff>22600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48950"/>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4400</xdr:rowOff>
    </xdr:from>
    <xdr:to>
      <xdr:col>41</xdr:col>
      <xdr:colOff>50800</xdr:colOff>
      <xdr:row>79</xdr:row>
      <xdr:rowOff>9460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4895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73135</xdr:rowOff>
    </xdr:from>
    <xdr:to>
      <xdr:col>55</xdr:col>
      <xdr:colOff>50800</xdr:colOff>
      <xdr:row>79</xdr:row>
      <xdr:rowOff>3285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32512</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138757</xdr:rowOff>
    </xdr:from>
    <xdr:to>
      <xdr:col>50</xdr:col>
      <xdr:colOff>165100</xdr:colOff>
      <xdr:row>79</xdr:row>
      <xdr:rowOff>68907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60034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143250</xdr:rowOff>
    </xdr:from>
    <xdr:to>
      <xdr:col>46</xdr:col>
      <xdr:colOff>38100</xdr:colOff>
      <xdr:row>79</xdr:row>
      <xdr:rowOff>73400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64527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125050</xdr:rowOff>
    </xdr:from>
    <xdr:to>
      <xdr:col>41</xdr:col>
      <xdr:colOff>101600</xdr:colOff>
      <xdr:row>79</xdr:row>
      <xdr:rowOff>55200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46327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130110</xdr:rowOff>
    </xdr:from>
    <xdr:to>
      <xdr:col>36</xdr:col>
      <xdr:colOff>165100</xdr:colOff>
      <xdr:row>79</xdr:row>
      <xdr:rowOff>60260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51387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31705</xdr:rowOff>
    </xdr:from>
    <xdr:to>
      <xdr:col>55</xdr:col>
      <xdr:colOff>0</xdr:colOff>
      <xdr:row>98</xdr:row>
      <xdr:rowOff>57012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33805"/>
          <a:ext cx="838200" cy="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31705</xdr:rowOff>
    </xdr:from>
    <xdr:to>
      <xdr:col>50</xdr:col>
      <xdr:colOff>114300</xdr:colOff>
      <xdr:row>98</xdr:row>
      <xdr:rowOff>37089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3805"/>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4874</xdr:rowOff>
    </xdr:from>
    <xdr:to>
      <xdr:col>45</xdr:col>
      <xdr:colOff>177800</xdr:colOff>
      <xdr:row>98</xdr:row>
      <xdr:rowOff>37089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06974"/>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2606</xdr:rowOff>
    </xdr:from>
    <xdr:to>
      <xdr:col>41</xdr:col>
      <xdr:colOff>50800</xdr:colOff>
      <xdr:row>98</xdr:row>
      <xdr:rowOff>4874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04706"/>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6212</xdr:rowOff>
    </xdr:from>
    <xdr:to>
      <xdr:col>55</xdr:col>
      <xdr:colOff>50800</xdr:colOff>
      <xdr:row>98</xdr:row>
      <xdr:rowOff>107812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137039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152355</xdr:rowOff>
    </xdr:from>
    <xdr:to>
      <xdr:col>50</xdr:col>
      <xdr:colOff>165100</xdr:colOff>
      <xdr:row>98</xdr:row>
      <xdr:rowOff>82505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99032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5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157739</xdr:rowOff>
    </xdr:from>
    <xdr:to>
      <xdr:col>46</xdr:col>
      <xdr:colOff>38100</xdr:colOff>
      <xdr:row>98</xdr:row>
      <xdr:rowOff>87889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104416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125524</xdr:rowOff>
    </xdr:from>
    <xdr:to>
      <xdr:col>41</xdr:col>
      <xdr:colOff>101600</xdr:colOff>
      <xdr:row>98</xdr:row>
      <xdr:rowOff>55674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72201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123256</xdr:rowOff>
    </xdr:from>
    <xdr:to>
      <xdr:col>36</xdr:col>
      <xdr:colOff>165100</xdr:colOff>
      <xdr:row>98</xdr:row>
      <xdr:rowOff>53406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69933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2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35485</xdr:rowOff>
    </xdr:from>
    <xdr:to>
      <xdr:col>85</xdr:col>
      <xdr:colOff>127000</xdr:colOff>
      <xdr:row>38</xdr:row>
      <xdr:rowOff>107408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50585"/>
          <a:ext cx="838200" cy="7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35485</xdr:rowOff>
    </xdr:from>
    <xdr:to>
      <xdr:col>81</xdr:col>
      <xdr:colOff>50800</xdr:colOff>
      <xdr:row>39</xdr:row>
      <xdr:rowOff>2041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50585"/>
          <a:ext cx="889000" cy="1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2041</xdr:rowOff>
    </xdr:from>
    <xdr:to>
      <xdr:col>76</xdr:col>
      <xdr:colOff>114300</xdr:colOff>
      <xdr:row>39</xdr:row>
      <xdr:rowOff>33367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8591"/>
          <a:ext cx="889000" cy="3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33367</xdr:rowOff>
    </xdr:from>
    <xdr:to>
      <xdr:col>71</xdr:col>
      <xdr:colOff>177800</xdr:colOff>
      <xdr:row>39</xdr:row>
      <xdr:rowOff>43646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9917"/>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56608</xdr:rowOff>
    </xdr:from>
    <xdr:to>
      <xdr:col>85</xdr:col>
      <xdr:colOff>177800</xdr:colOff>
      <xdr:row>38</xdr:row>
      <xdr:rowOff>158208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156135</xdr:rowOff>
    </xdr:from>
    <xdr:to>
      <xdr:col>81</xdr:col>
      <xdr:colOff>101600</xdr:colOff>
      <xdr:row>38</xdr:row>
      <xdr:rowOff>86285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102812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122691</xdr:rowOff>
    </xdr:from>
    <xdr:to>
      <xdr:col>76</xdr:col>
      <xdr:colOff>165100</xdr:colOff>
      <xdr:row>39</xdr:row>
      <xdr:rowOff>52841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69368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154017</xdr:rowOff>
    </xdr:from>
    <xdr:to>
      <xdr:col>72</xdr:col>
      <xdr:colOff>38100</xdr:colOff>
      <xdr:row>39</xdr:row>
      <xdr:rowOff>84167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75294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164296</xdr:rowOff>
    </xdr:from>
    <xdr:to>
      <xdr:col>67</xdr:col>
      <xdr:colOff>101600</xdr:colOff>
      <xdr:row>39</xdr:row>
      <xdr:rowOff>94446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85573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32454</xdr:rowOff>
    </xdr:from>
    <xdr:to>
      <xdr:col>85</xdr:col>
      <xdr:colOff>127000</xdr:colOff>
      <xdr:row>78</xdr:row>
      <xdr:rowOff>53164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05554"/>
          <a:ext cx="8382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158383</xdr:rowOff>
    </xdr:from>
    <xdr:to>
      <xdr:col>81</xdr:col>
      <xdr:colOff>50800</xdr:colOff>
      <xdr:row>78</xdr:row>
      <xdr:rowOff>53164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60033"/>
          <a:ext cx="889000" cy="6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143576</xdr:rowOff>
    </xdr:from>
    <xdr:to>
      <xdr:col>76</xdr:col>
      <xdr:colOff>114300</xdr:colOff>
      <xdr:row>77</xdr:row>
      <xdr:rowOff>158383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45226"/>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143576</xdr:rowOff>
    </xdr:from>
    <xdr:to>
      <xdr:col>71</xdr:col>
      <xdr:colOff>177800</xdr:colOff>
      <xdr:row>77</xdr:row>
      <xdr:rowOff>147090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5226"/>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153104</xdr:rowOff>
    </xdr:from>
    <xdr:to>
      <xdr:col>85</xdr:col>
      <xdr:colOff>177800</xdr:colOff>
      <xdr:row>78</xdr:row>
      <xdr:rowOff>83254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131531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2364</xdr:rowOff>
    </xdr:from>
    <xdr:to>
      <xdr:col>81</xdr:col>
      <xdr:colOff>101600</xdr:colOff>
      <xdr:row>78</xdr:row>
      <xdr:rowOff>103964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95091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6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107583</xdr:rowOff>
    </xdr:from>
    <xdr:to>
      <xdr:col>76</xdr:col>
      <xdr:colOff>165100</xdr:colOff>
      <xdr:row>78</xdr:row>
      <xdr:rowOff>37733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54260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8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92776</xdr:rowOff>
    </xdr:from>
    <xdr:to>
      <xdr:col>72</xdr:col>
      <xdr:colOff>38100</xdr:colOff>
      <xdr:row>78</xdr:row>
      <xdr:rowOff>22926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39453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6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96290</xdr:rowOff>
    </xdr:from>
    <xdr:to>
      <xdr:col>67</xdr:col>
      <xdr:colOff>101600</xdr:colOff>
      <xdr:row>78</xdr:row>
      <xdr:rowOff>26440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42967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7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17704</xdr:rowOff>
    </xdr:from>
    <xdr:to>
      <xdr:col>85</xdr:col>
      <xdr:colOff>127000</xdr:colOff>
      <xdr:row>99</xdr:row>
      <xdr:rowOff>18490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91254"/>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17704</xdr:rowOff>
    </xdr:from>
    <xdr:to>
      <xdr:col>81</xdr:col>
      <xdr:colOff>50800</xdr:colOff>
      <xdr:row>99</xdr:row>
      <xdr:rowOff>40286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91254"/>
          <a:ext cx="8890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40286</xdr:rowOff>
    </xdr:from>
    <xdr:to>
      <xdr:col>76</xdr:col>
      <xdr:colOff>114300</xdr:colOff>
      <xdr:row>99</xdr:row>
      <xdr:rowOff>43067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13836"/>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18453</xdr:rowOff>
    </xdr:from>
    <xdr:to>
      <xdr:col>71</xdr:col>
      <xdr:colOff>177800</xdr:colOff>
      <xdr:row>99</xdr:row>
      <xdr:rowOff>43067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92003"/>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139140</xdr:rowOff>
    </xdr:from>
    <xdr:to>
      <xdr:col>85</xdr:col>
      <xdr:colOff>177800</xdr:colOff>
      <xdr:row>99</xdr:row>
      <xdr:rowOff>69290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138354</xdr:rowOff>
    </xdr:from>
    <xdr:to>
      <xdr:col>81</xdr:col>
      <xdr:colOff>101600</xdr:colOff>
      <xdr:row>99</xdr:row>
      <xdr:rowOff>68504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59631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160936</xdr:rowOff>
    </xdr:from>
    <xdr:to>
      <xdr:col>76</xdr:col>
      <xdr:colOff>165100</xdr:colOff>
      <xdr:row>99</xdr:row>
      <xdr:rowOff>91086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82213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5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163717</xdr:rowOff>
    </xdr:from>
    <xdr:to>
      <xdr:col>72</xdr:col>
      <xdr:colOff>38100</xdr:colOff>
      <xdr:row>99</xdr:row>
      <xdr:rowOff>93867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84994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139103</xdr:rowOff>
    </xdr:from>
    <xdr:to>
      <xdr:col>67</xdr:col>
      <xdr:colOff>101600</xdr:colOff>
      <xdr:row>99</xdr:row>
      <xdr:rowOff>69253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60380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10530</xdr:rowOff>
    </xdr:from>
    <xdr:to>
      <xdr:col>116</xdr:col>
      <xdr:colOff>63500</xdr:colOff>
      <xdr:row>77</xdr:row>
      <xdr:rowOff>21372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12180"/>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21372</xdr:rowOff>
    </xdr:from>
    <xdr:to>
      <xdr:col>111</xdr:col>
      <xdr:colOff>177800</xdr:colOff>
      <xdr:row>77</xdr:row>
      <xdr:rowOff>41805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23022"/>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41805</xdr:rowOff>
    </xdr:from>
    <xdr:to>
      <xdr:col>107</xdr:col>
      <xdr:colOff>50800</xdr:colOff>
      <xdr:row>77</xdr:row>
      <xdr:rowOff>65607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43455"/>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65607</xdr:rowOff>
    </xdr:from>
    <xdr:to>
      <xdr:col>102</xdr:col>
      <xdr:colOff>114300</xdr:colOff>
      <xdr:row>77</xdr:row>
      <xdr:rowOff>82539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67257"/>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131180</xdr:rowOff>
    </xdr:from>
    <xdr:to>
      <xdr:col>116</xdr:col>
      <xdr:colOff>114300</xdr:colOff>
      <xdr:row>77</xdr:row>
      <xdr:rowOff>61330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109607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142022</xdr:rowOff>
    </xdr:from>
    <xdr:to>
      <xdr:col>112</xdr:col>
      <xdr:colOff>38100</xdr:colOff>
      <xdr:row>77</xdr:row>
      <xdr:rowOff>72172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63299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162455</xdr:rowOff>
    </xdr:from>
    <xdr:to>
      <xdr:col>107</xdr:col>
      <xdr:colOff>101600</xdr:colOff>
      <xdr:row>77</xdr:row>
      <xdr:rowOff>92605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83732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14807</xdr:rowOff>
    </xdr:from>
    <xdr:to>
      <xdr:col>102</xdr:col>
      <xdr:colOff>165100</xdr:colOff>
      <xdr:row>77</xdr:row>
      <xdr:rowOff>116407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107534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0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31739</xdr:rowOff>
    </xdr:from>
    <xdr:to>
      <xdr:col>98</xdr:col>
      <xdr:colOff>38100</xdr:colOff>
      <xdr:row>77</xdr:row>
      <xdr:rowOff>133339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124466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2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新型コロナ対策により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昨年より大幅に増加（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173,601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新型コロナウイルスの感染蔓延の影響により個人や事業者に様々な補助金が交付されたことによるもので、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歳出決算総額増大の要因となった。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382,287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81,252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円高い状況となっている。防災無線整備や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対策など大型事業により費用負担が大きくなっている。今後も公共施設等総合管理計画に基づき、不要な新規事業を避けるなど、事業の取捨選択を徹底していくことで、過大な事業費とならないよう注意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145,680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円下回っている。平均を下回ったとはいえ依然として高い水準ではあるが、地方債を発行する際は交付税措置率の高い地方債を選択しており、公債費充当一般財源に対して基準財政需要額算入額が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％を占めていることなどから、コストの高さほどの懸念材料ではないと考えるが、公債費負担対策については逐一実施することとする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また、積立金については住民一人当たり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46,396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災害に備えるため基金に積立を行ったが、基本路線として基金への不必要な新規積立てを行うことを避けていることが大きな要因である。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25800</xdr:rowOff>
    </xdr:from>
    <xdr:to>
      <xdr:col>24</xdr:col>
      <xdr:colOff>63500</xdr:colOff>
      <xdr:row>38</xdr:row>
      <xdr:rowOff>32982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0900"/>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15113</xdr:rowOff>
    </xdr:from>
    <xdr:to>
      <xdr:col>19</xdr:col>
      <xdr:colOff>177800</xdr:colOff>
      <xdr:row>38</xdr:row>
      <xdr:rowOff>25800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0213"/>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5569</xdr:rowOff>
    </xdr:from>
    <xdr:to>
      <xdr:col>15</xdr:col>
      <xdr:colOff>50800</xdr:colOff>
      <xdr:row>38</xdr:row>
      <xdr:rowOff>15113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20669"/>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5569</xdr:rowOff>
    </xdr:from>
    <xdr:to>
      <xdr:col>10</xdr:col>
      <xdr:colOff>114300</xdr:colOff>
      <xdr:row>38</xdr:row>
      <xdr:rowOff>21742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20669"/>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153632</xdr:rowOff>
    </xdr:from>
    <xdr:to>
      <xdr:col>24</xdr:col>
      <xdr:colOff>114300</xdr:colOff>
      <xdr:row>38</xdr:row>
      <xdr:rowOff>83782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68559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146450</xdr:rowOff>
    </xdr:from>
    <xdr:to>
      <xdr:col>20</xdr:col>
      <xdr:colOff>38100</xdr:colOff>
      <xdr:row>38</xdr:row>
      <xdr:rowOff>76600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67727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135763</xdr:rowOff>
    </xdr:from>
    <xdr:to>
      <xdr:col>15</xdr:col>
      <xdr:colOff>101600</xdr:colOff>
      <xdr:row>38</xdr:row>
      <xdr:rowOff>65913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57040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126219</xdr:rowOff>
    </xdr:from>
    <xdr:to>
      <xdr:col>10</xdr:col>
      <xdr:colOff>165100</xdr:colOff>
      <xdr:row>38</xdr:row>
      <xdr:rowOff>56369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47496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142392</xdr:rowOff>
    </xdr:from>
    <xdr:to>
      <xdr:col>6</xdr:col>
      <xdr:colOff>38100</xdr:colOff>
      <xdr:row>38</xdr:row>
      <xdr:rowOff>72543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63669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158800</xdr:rowOff>
    </xdr:from>
    <xdr:to>
      <xdr:col>24</xdr:col>
      <xdr:colOff>63500</xdr:colOff>
      <xdr:row>58</xdr:row>
      <xdr:rowOff>77682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1450"/>
          <a:ext cx="838200" cy="9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77682</xdr:rowOff>
    </xdr:from>
    <xdr:to>
      <xdr:col>19</xdr:col>
      <xdr:colOff>177800</xdr:colOff>
      <xdr:row>58</xdr:row>
      <xdr:rowOff>83621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1782"/>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80233</xdr:rowOff>
    </xdr:from>
    <xdr:to>
      <xdr:col>15</xdr:col>
      <xdr:colOff>50800</xdr:colOff>
      <xdr:row>58</xdr:row>
      <xdr:rowOff>83621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24333"/>
          <a:ext cx="8890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79439</xdr:rowOff>
    </xdr:from>
    <xdr:to>
      <xdr:col>10</xdr:col>
      <xdr:colOff>114300</xdr:colOff>
      <xdr:row>58</xdr:row>
      <xdr:rowOff>80233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3539"/>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108000</xdr:rowOff>
    </xdr:from>
    <xdr:to>
      <xdr:col>24</xdr:col>
      <xdr:colOff>114300</xdr:colOff>
      <xdr:row>58</xdr:row>
      <xdr:rowOff>38150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26882</xdr:rowOff>
    </xdr:from>
    <xdr:to>
      <xdr:col>20</xdr:col>
      <xdr:colOff>38100</xdr:colOff>
      <xdr:row>58</xdr:row>
      <xdr:rowOff>128482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119609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32821</xdr:rowOff>
    </xdr:from>
    <xdr:to>
      <xdr:col>15</xdr:col>
      <xdr:colOff>101600</xdr:colOff>
      <xdr:row>58</xdr:row>
      <xdr:rowOff>134421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125548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29433</xdr:rowOff>
    </xdr:from>
    <xdr:to>
      <xdr:col>10</xdr:col>
      <xdr:colOff>165100</xdr:colOff>
      <xdr:row>58</xdr:row>
      <xdr:rowOff>131033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122160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28639</xdr:rowOff>
    </xdr:from>
    <xdr:to>
      <xdr:col>6</xdr:col>
      <xdr:colOff>38100</xdr:colOff>
      <xdr:row>58</xdr:row>
      <xdr:rowOff>130239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121366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1955</xdr:rowOff>
    </xdr:from>
    <xdr:to>
      <xdr:col>24</xdr:col>
      <xdr:colOff>63500</xdr:colOff>
      <xdr:row>77</xdr:row>
      <xdr:rowOff>27473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3605"/>
          <a:ext cx="8382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27473</xdr:rowOff>
    </xdr:from>
    <xdr:to>
      <xdr:col>19</xdr:col>
      <xdr:colOff>177800</xdr:colOff>
      <xdr:row>77</xdr:row>
      <xdr:rowOff>48628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29123"/>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152355</xdr:rowOff>
    </xdr:from>
    <xdr:to>
      <xdr:col>15</xdr:col>
      <xdr:colOff>50800</xdr:colOff>
      <xdr:row>77</xdr:row>
      <xdr:rowOff>48628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82555"/>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152355</xdr:rowOff>
    </xdr:from>
    <xdr:to>
      <xdr:col>10</xdr:col>
      <xdr:colOff>114300</xdr:colOff>
      <xdr:row>77</xdr:row>
      <xdr:rowOff>76309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82555"/>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122605</xdr:rowOff>
    </xdr:from>
    <xdr:to>
      <xdr:col>24</xdr:col>
      <xdr:colOff>114300</xdr:colOff>
      <xdr:row>77</xdr:row>
      <xdr:rowOff>52755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101032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148123</xdr:rowOff>
    </xdr:from>
    <xdr:to>
      <xdr:col>20</xdr:col>
      <xdr:colOff>38100</xdr:colOff>
      <xdr:row>77</xdr:row>
      <xdr:rowOff>78273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69400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169278</xdr:rowOff>
    </xdr:from>
    <xdr:to>
      <xdr:col>15</xdr:col>
      <xdr:colOff>101600</xdr:colOff>
      <xdr:row>77</xdr:row>
      <xdr:rowOff>99428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90555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9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101555</xdr:rowOff>
    </xdr:from>
    <xdr:to>
      <xdr:col>10</xdr:col>
      <xdr:colOff>165100</xdr:colOff>
      <xdr:row>77</xdr:row>
      <xdr:rowOff>31705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22832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25509</xdr:rowOff>
    </xdr:from>
    <xdr:to>
      <xdr:col>6</xdr:col>
      <xdr:colOff>38100</xdr:colOff>
      <xdr:row>77</xdr:row>
      <xdr:rowOff>127109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118236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1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39171</xdr:rowOff>
    </xdr:from>
    <xdr:to>
      <xdr:col>24</xdr:col>
      <xdr:colOff>63500</xdr:colOff>
      <xdr:row>97</xdr:row>
      <xdr:rowOff>116584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69821"/>
          <a:ext cx="838200" cy="7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116584</xdr:rowOff>
    </xdr:from>
    <xdr:to>
      <xdr:col>19</xdr:col>
      <xdr:colOff>177800</xdr:colOff>
      <xdr:row>97</xdr:row>
      <xdr:rowOff>136072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47234"/>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136072</xdr:rowOff>
    </xdr:from>
    <xdr:to>
      <xdr:col>15</xdr:col>
      <xdr:colOff>50800</xdr:colOff>
      <xdr:row>97</xdr:row>
      <xdr:rowOff>136395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66722"/>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119142</xdr:rowOff>
    </xdr:from>
    <xdr:to>
      <xdr:col>10</xdr:col>
      <xdr:colOff>114300</xdr:colOff>
      <xdr:row>97</xdr:row>
      <xdr:rowOff>136395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49792"/>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159821</xdr:rowOff>
    </xdr:from>
    <xdr:to>
      <xdr:col>24</xdr:col>
      <xdr:colOff>114300</xdr:colOff>
      <xdr:row>97</xdr:row>
      <xdr:rowOff>89971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138248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9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65784</xdr:rowOff>
    </xdr:from>
    <xdr:to>
      <xdr:col>20</xdr:col>
      <xdr:colOff>38100</xdr:colOff>
      <xdr:row>97</xdr:row>
      <xdr:rowOff>167384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158511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8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85272</xdr:rowOff>
    </xdr:from>
    <xdr:to>
      <xdr:col>15</xdr:col>
      <xdr:colOff>101600</xdr:colOff>
      <xdr:row>98</xdr:row>
      <xdr:rowOff>15422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85595</xdr:rowOff>
    </xdr:from>
    <xdr:to>
      <xdr:col>10</xdr:col>
      <xdr:colOff>165100</xdr:colOff>
      <xdr:row>98</xdr:row>
      <xdr:rowOff>15745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6872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68342</xdr:rowOff>
    </xdr:from>
    <xdr:to>
      <xdr:col>6</xdr:col>
      <xdr:colOff>38100</xdr:colOff>
      <xdr:row>97</xdr:row>
      <xdr:rowOff>169942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161069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72911</xdr:rowOff>
    </xdr:from>
    <xdr:to>
      <xdr:col>55</xdr:col>
      <xdr:colOff>0</xdr:colOff>
      <xdr:row>58</xdr:row>
      <xdr:rowOff>89850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17011"/>
          <a:ext cx="8382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89850</xdr:rowOff>
    </xdr:from>
    <xdr:to>
      <xdr:col>50</xdr:col>
      <xdr:colOff>114300</xdr:colOff>
      <xdr:row>58</xdr:row>
      <xdr:rowOff>100687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3950"/>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94024</xdr:rowOff>
    </xdr:from>
    <xdr:to>
      <xdr:col>45</xdr:col>
      <xdr:colOff>177800</xdr:colOff>
      <xdr:row>58</xdr:row>
      <xdr:rowOff>100687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8124"/>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94024</xdr:rowOff>
    </xdr:from>
    <xdr:to>
      <xdr:col>41</xdr:col>
      <xdr:colOff>50800</xdr:colOff>
      <xdr:row>58</xdr:row>
      <xdr:rowOff>95203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8124"/>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22111</xdr:rowOff>
    </xdr:from>
    <xdr:to>
      <xdr:col>55</xdr:col>
      <xdr:colOff>50800</xdr:colOff>
      <xdr:row>58</xdr:row>
      <xdr:rowOff>123711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39050</xdr:rowOff>
    </xdr:from>
    <xdr:to>
      <xdr:col>50</xdr:col>
      <xdr:colOff>165100</xdr:colOff>
      <xdr:row>58</xdr:row>
      <xdr:rowOff>140650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131777</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49887</xdr:rowOff>
    </xdr:from>
    <xdr:to>
      <xdr:col>46</xdr:col>
      <xdr:colOff>38100</xdr:colOff>
      <xdr:row>58</xdr:row>
      <xdr:rowOff>151487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142614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43224</xdr:rowOff>
    </xdr:from>
    <xdr:to>
      <xdr:col>41</xdr:col>
      <xdr:colOff>101600</xdr:colOff>
      <xdr:row>58</xdr:row>
      <xdr:rowOff>144824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135951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44403</xdr:rowOff>
    </xdr:from>
    <xdr:to>
      <xdr:col>36</xdr:col>
      <xdr:colOff>165100</xdr:colOff>
      <xdr:row>58</xdr:row>
      <xdr:rowOff>146003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137130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32555</xdr:rowOff>
    </xdr:from>
    <xdr:to>
      <xdr:col>55</xdr:col>
      <xdr:colOff>0</xdr:colOff>
      <xdr:row>78</xdr:row>
      <xdr:rowOff>141029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05655"/>
          <a:ext cx="838200" cy="10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141029</xdr:rowOff>
    </xdr:from>
    <xdr:to>
      <xdr:col>50</xdr:col>
      <xdr:colOff>114300</xdr:colOff>
      <xdr:row>79</xdr:row>
      <xdr:rowOff>2997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14129"/>
          <a:ext cx="889000" cy="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2997</xdr:rowOff>
    </xdr:from>
    <xdr:to>
      <xdr:col>45</xdr:col>
      <xdr:colOff>177800</xdr:colOff>
      <xdr:row>79</xdr:row>
      <xdr:rowOff>29803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47547"/>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29803</xdr:rowOff>
    </xdr:from>
    <xdr:to>
      <xdr:col>41</xdr:col>
      <xdr:colOff>50800</xdr:colOff>
      <xdr:row>79</xdr:row>
      <xdr:rowOff>43633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7435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153205</xdr:rowOff>
    </xdr:from>
    <xdr:to>
      <xdr:col>55</xdr:col>
      <xdr:colOff>50800</xdr:colOff>
      <xdr:row>78</xdr:row>
      <xdr:rowOff>83355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4632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0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90229</xdr:rowOff>
    </xdr:from>
    <xdr:to>
      <xdr:col>50</xdr:col>
      <xdr:colOff>165100</xdr:colOff>
      <xdr:row>79</xdr:row>
      <xdr:rowOff>20379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11506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123647</xdr:rowOff>
    </xdr:from>
    <xdr:to>
      <xdr:col>46</xdr:col>
      <xdr:colOff>38100</xdr:colOff>
      <xdr:row>79</xdr:row>
      <xdr:rowOff>53797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150453</xdr:rowOff>
    </xdr:from>
    <xdr:to>
      <xdr:col>41</xdr:col>
      <xdr:colOff>101600</xdr:colOff>
      <xdr:row>79</xdr:row>
      <xdr:rowOff>80603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71730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164283</xdr:rowOff>
    </xdr:from>
    <xdr:to>
      <xdr:col>36</xdr:col>
      <xdr:colOff>165100</xdr:colOff>
      <xdr:row>79</xdr:row>
      <xdr:rowOff>94433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85560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40360</xdr:rowOff>
    </xdr:from>
    <xdr:to>
      <xdr:col>55</xdr:col>
      <xdr:colOff>0</xdr:colOff>
      <xdr:row>98</xdr:row>
      <xdr:rowOff>77442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2460"/>
          <a:ext cx="8382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40360</xdr:rowOff>
    </xdr:from>
    <xdr:to>
      <xdr:col>50</xdr:col>
      <xdr:colOff>114300</xdr:colOff>
      <xdr:row>98</xdr:row>
      <xdr:rowOff>63588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246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125775</xdr:rowOff>
    </xdr:from>
    <xdr:to>
      <xdr:col>45</xdr:col>
      <xdr:colOff>177800</xdr:colOff>
      <xdr:row>98</xdr:row>
      <xdr:rowOff>63588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56425"/>
          <a:ext cx="889000" cy="10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113601</xdr:rowOff>
    </xdr:from>
    <xdr:to>
      <xdr:col>41</xdr:col>
      <xdr:colOff>50800</xdr:colOff>
      <xdr:row>97</xdr:row>
      <xdr:rowOff>125775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44251"/>
          <a:ext cx="889000" cy="1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26642</xdr:rowOff>
    </xdr:from>
    <xdr:to>
      <xdr:col>55</xdr:col>
      <xdr:colOff>50800</xdr:colOff>
      <xdr:row>98</xdr:row>
      <xdr:rowOff>128242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49519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8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161010</xdr:rowOff>
    </xdr:from>
    <xdr:to>
      <xdr:col>50</xdr:col>
      <xdr:colOff>165100</xdr:colOff>
      <xdr:row>98</xdr:row>
      <xdr:rowOff>91160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107687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12788</xdr:rowOff>
    </xdr:from>
    <xdr:to>
      <xdr:col>46</xdr:col>
      <xdr:colOff>38100</xdr:colOff>
      <xdr:row>98</xdr:row>
      <xdr:rowOff>114388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130915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74975</xdr:rowOff>
    </xdr:from>
    <xdr:to>
      <xdr:col>41</xdr:col>
      <xdr:colOff>101600</xdr:colOff>
      <xdr:row>98</xdr:row>
      <xdr:rowOff>5125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21652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62801</xdr:rowOff>
    </xdr:from>
    <xdr:to>
      <xdr:col>36</xdr:col>
      <xdr:colOff>165100</xdr:colOff>
      <xdr:row>97</xdr:row>
      <xdr:rowOff>164401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9478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4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3622</xdr:rowOff>
    </xdr:from>
    <xdr:to>
      <xdr:col>85</xdr:col>
      <xdr:colOff>127000</xdr:colOff>
      <xdr:row>38</xdr:row>
      <xdr:rowOff>80397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18722"/>
          <a:ext cx="838200" cy="7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165158</xdr:rowOff>
    </xdr:from>
    <xdr:to>
      <xdr:col>81</xdr:col>
      <xdr:colOff>50800</xdr:colOff>
      <xdr:row>38</xdr:row>
      <xdr:rowOff>3622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08808"/>
          <a:ext cx="889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165158</xdr:rowOff>
    </xdr:from>
    <xdr:to>
      <xdr:col>76</xdr:col>
      <xdr:colOff>114300</xdr:colOff>
      <xdr:row>38</xdr:row>
      <xdr:rowOff>63470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08808"/>
          <a:ext cx="889000" cy="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27225</xdr:rowOff>
    </xdr:from>
    <xdr:to>
      <xdr:col>71</xdr:col>
      <xdr:colOff>177800</xdr:colOff>
      <xdr:row>38</xdr:row>
      <xdr:rowOff>63470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2325"/>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29597</xdr:rowOff>
    </xdr:from>
    <xdr:to>
      <xdr:col>85</xdr:col>
      <xdr:colOff>177800</xdr:colOff>
      <xdr:row>38</xdr:row>
      <xdr:rowOff>131197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115974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124272</xdr:rowOff>
    </xdr:from>
    <xdr:to>
      <xdr:col>81</xdr:col>
      <xdr:colOff>101600</xdr:colOff>
      <xdr:row>38</xdr:row>
      <xdr:rowOff>54421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67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70949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114359</xdr:rowOff>
    </xdr:from>
    <xdr:to>
      <xdr:col>76</xdr:col>
      <xdr:colOff>165100</xdr:colOff>
      <xdr:row>38</xdr:row>
      <xdr:rowOff>44509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61036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3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12670</xdr:rowOff>
    </xdr:from>
    <xdr:to>
      <xdr:col>72</xdr:col>
      <xdr:colOff>38100</xdr:colOff>
      <xdr:row>38</xdr:row>
      <xdr:rowOff>114270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105397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147875</xdr:rowOff>
    </xdr:from>
    <xdr:to>
      <xdr:col>67</xdr:col>
      <xdr:colOff>101600</xdr:colOff>
      <xdr:row>38</xdr:row>
      <xdr:rowOff>78025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69152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154636</xdr:rowOff>
    </xdr:from>
    <xdr:to>
      <xdr:col>85</xdr:col>
      <xdr:colOff>127000</xdr:colOff>
      <xdr:row>58</xdr:row>
      <xdr:rowOff>34679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27286"/>
          <a:ext cx="8382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27822</xdr:rowOff>
    </xdr:from>
    <xdr:to>
      <xdr:col>81</xdr:col>
      <xdr:colOff>50800</xdr:colOff>
      <xdr:row>58</xdr:row>
      <xdr:rowOff>34679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7192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27822</xdr:rowOff>
    </xdr:from>
    <xdr:to>
      <xdr:col>76</xdr:col>
      <xdr:colOff>114300</xdr:colOff>
      <xdr:row>58</xdr:row>
      <xdr:rowOff>68893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71922"/>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4409</xdr:rowOff>
    </xdr:from>
    <xdr:to>
      <xdr:col>71</xdr:col>
      <xdr:colOff>177800</xdr:colOff>
      <xdr:row>58</xdr:row>
      <xdr:rowOff>68893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48509"/>
          <a:ext cx="889000" cy="6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103836</xdr:rowOff>
    </xdr:from>
    <xdr:to>
      <xdr:col>85</xdr:col>
      <xdr:colOff>177800</xdr:colOff>
      <xdr:row>58</xdr:row>
      <xdr:rowOff>33986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82263</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155329</xdr:rowOff>
    </xdr:from>
    <xdr:to>
      <xdr:col>81</xdr:col>
      <xdr:colOff>101600</xdr:colOff>
      <xdr:row>58</xdr:row>
      <xdr:rowOff>85479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76606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148472</xdr:rowOff>
    </xdr:from>
    <xdr:to>
      <xdr:col>76</xdr:col>
      <xdr:colOff>165100</xdr:colOff>
      <xdr:row>58</xdr:row>
      <xdr:rowOff>78622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69749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18093</xdr:rowOff>
    </xdr:from>
    <xdr:to>
      <xdr:col>72</xdr:col>
      <xdr:colOff>38100</xdr:colOff>
      <xdr:row>58</xdr:row>
      <xdr:rowOff>119693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110820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125059</xdr:rowOff>
    </xdr:from>
    <xdr:to>
      <xdr:col>67</xdr:col>
      <xdr:colOff>101600</xdr:colOff>
      <xdr:row>58</xdr:row>
      <xdr:rowOff>55209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46336</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9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35485</xdr:rowOff>
    </xdr:from>
    <xdr:to>
      <xdr:col>85</xdr:col>
      <xdr:colOff>127000</xdr:colOff>
      <xdr:row>78</xdr:row>
      <xdr:rowOff>107409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08585"/>
          <a:ext cx="838200" cy="7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35485</xdr:rowOff>
    </xdr:from>
    <xdr:to>
      <xdr:col>81</xdr:col>
      <xdr:colOff>50800</xdr:colOff>
      <xdr:row>79</xdr:row>
      <xdr:rowOff>2040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08585"/>
          <a:ext cx="889000" cy="1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2040</xdr:rowOff>
    </xdr:from>
    <xdr:to>
      <xdr:col>76</xdr:col>
      <xdr:colOff>114300</xdr:colOff>
      <xdr:row>79</xdr:row>
      <xdr:rowOff>33367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46590"/>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33367</xdr:rowOff>
    </xdr:from>
    <xdr:to>
      <xdr:col>71</xdr:col>
      <xdr:colOff>177800</xdr:colOff>
      <xdr:row>79</xdr:row>
      <xdr:rowOff>43645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7917"/>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56609</xdr:rowOff>
    </xdr:from>
    <xdr:to>
      <xdr:col>85</xdr:col>
      <xdr:colOff>177800</xdr:colOff>
      <xdr:row>78</xdr:row>
      <xdr:rowOff>158209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15986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156135</xdr:rowOff>
    </xdr:from>
    <xdr:to>
      <xdr:col>81</xdr:col>
      <xdr:colOff>101600</xdr:colOff>
      <xdr:row>78</xdr:row>
      <xdr:rowOff>86285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102812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122690</xdr:rowOff>
    </xdr:from>
    <xdr:to>
      <xdr:col>76</xdr:col>
      <xdr:colOff>165100</xdr:colOff>
      <xdr:row>79</xdr:row>
      <xdr:rowOff>52840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69367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154017</xdr:rowOff>
    </xdr:from>
    <xdr:to>
      <xdr:col>72</xdr:col>
      <xdr:colOff>38100</xdr:colOff>
      <xdr:row>79</xdr:row>
      <xdr:rowOff>84167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75294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164295</xdr:rowOff>
    </xdr:from>
    <xdr:to>
      <xdr:col>67</xdr:col>
      <xdr:colOff>101600</xdr:colOff>
      <xdr:row>79</xdr:row>
      <xdr:rowOff>94445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85572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30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32454</xdr:rowOff>
    </xdr:from>
    <xdr:to>
      <xdr:col>85</xdr:col>
      <xdr:colOff>127000</xdr:colOff>
      <xdr:row>98</xdr:row>
      <xdr:rowOff>53164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34554"/>
          <a:ext cx="8382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158383</xdr:rowOff>
    </xdr:from>
    <xdr:to>
      <xdr:col>81</xdr:col>
      <xdr:colOff>50800</xdr:colOff>
      <xdr:row>98</xdr:row>
      <xdr:rowOff>53164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89033"/>
          <a:ext cx="889000" cy="6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143576</xdr:rowOff>
    </xdr:from>
    <xdr:to>
      <xdr:col>76</xdr:col>
      <xdr:colOff>114300</xdr:colOff>
      <xdr:row>97</xdr:row>
      <xdr:rowOff>158383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74226"/>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143576</xdr:rowOff>
    </xdr:from>
    <xdr:to>
      <xdr:col>71</xdr:col>
      <xdr:colOff>177800</xdr:colOff>
      <xdr:row>97</xdr:row>
      <xdr:rowOff>147090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74226"/>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153104</xdr:rowOff>
    </xdr:from>
    <xdr:to>
      <xdr:col>85</xdr:col>
      <xdr:colOff>177800</xdr:colOff>
      <xdr:row>98</xdr:row>
      <xdr:rowOff>83254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131531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6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2364</xdr:rowOff>
    </xdr:from>
    <xdr:to>
      <xdr:col>81</xdr:col>
      <xdr:colOff>101600</xdr:colOff>
      <xdr:row>98</xdr:row>
      <xdr:rowOff>103964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95091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107583</xdr:rowOff>
    </xdr:from>
    <xdr:to>
      <xdr:col>76</xdr:col>
      <xdr:colOff>165100</xdr:colOff>
      <xdr:row>98</xdr:row>
      <xdr:rowOff>37733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54260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1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92776</xdr:rowOff>
    </xdr:from>
    <xdr:to>
      <xdr:col>72</xdr:col>
      <xdr:colOff>38100</xdr:colOff>
      <xdr:row>98</xdr:row>
      <xdr:rowOff>22926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39453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9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96290</xdr:rowOff>
    </xdr:from>
    <xdr:to>
      <xdr:col>67</xdr:col>
      <xdr:colOff>101600</xdr:colOff>
      <xdr:row>98</xdr:row>
      <xdr:rowOff>26440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42967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0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新型コロナウイルス対策や大型事業の実施により総務費・民生費・衛生費・商工費・教育費など多くの費目で一人当たりコストが増加している。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総務費については、特別定額給付金事業（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332,633</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千円）や防災無線整備事業（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277,899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千円）等の影響により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197,577</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円の増加となった。農林水産業費では第</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期県営畑地帯総合整備事業（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34,997</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千円）や国庫補助事業を活用した施設整備補助事業（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93,952</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千円）などにより一人当たりコストは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37,049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円の増加となった。教育費についても、</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GIGA</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スクール構想に対応するため</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ICT</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環境整備事業（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101,420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千円）などにより一人当たりコストは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27,031</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円の増加となった。</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土木費の住民一人当たりコストは類似団体平均と比較して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22,316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14.4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％）高い状況となっている。これは、当村が観光地であることや辺地対策として、国庫補助事業や交付税措置率の高い地方債を活用しながら道路建設事業を計画的且つ積極的に進めているからである。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商工費のコストが</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大幅に</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増加（一人当たり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+33,216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円）したのは、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コロナ対策事業（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154,882</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千円）として</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プレミアム付商品券発行事業</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の継続や宿泊旅行券発行事業等を</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行い、八ヶ岳周辺整備事業（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25,342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千円）を実施したからである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利子積立以外の新規積立は無いため、財政調整基金の残高の増減はほぼ無い。実質収支額においては赤字がないため、全てプラスの比較的安定した数値となっているが、実質単年度収支については、単年度収支額や繰上償還金の有無等により、比率の増減が大きく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コロナ対策で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臨時財政需要があった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が国県補助金等も増加したため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年度において、全ての会計において赤字額は発生していない。</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赤字額が発生しないよう健全な財政運営に努める。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O56"/>
  <sheetViews>
    <sheetView showGridLines="0" tabSelected="1" workbookViewId="0">
      <selection activeCell="B3" sqref="B3:K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5262614</v>
      </c>
      <c r="BO4" s="426"/>
      <c r="BP4" s="426"/>
      <c r="BQ4" s="426"/>
      <c r="BR4" s="426"/>
      <c r="BS4" s="426"/>
      <c r="BT4" s="426"/>
      <c r="BU4" s="427"/>
      <c r="BV4" s="425">
        <v>4203669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24.7</v>
      </c>
      <c r="CU4" s="610"/>
      <c r="CV4" s="610"/>
      <c r="CW4" s="610"/>
      <c r="CX4" s="610"/>
      <c r="CY4" s="610"/>
      <c r="CZ4" s="610"/>
      <c r="DA4" s="611"/>
      <c r="DB4" s="609">
        <v>21.7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4491776</v>
      </c>
      <c r="BO5" s="431"/>
      <c r="BP5" s="431"/>
      <c r="BQ5" s="431"/>
      <c r="BR5" s="431"/>
      <c r="BS5" s="431"/>
      <c r="BT5" s="431"/>
      <c r="BU5" s="432"/>
      <c r="BV5" s="430">
        <v>3605115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74.599999999999994</v>
      </c>
      <c r="CU5" s="401"/>
      <c r="CV5" s="401"/>
      <c r="CW5" s="401"/>
      <c r="CX5" s="401"/>
      <c r="CY5" s="401"/>
      <c r="CZ5" s="401"/>
      <c r="DA5" s="402"/>
      <c r="DB5" s="400">
        <v>74.3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770838</v>
      </c>
      <c r="BO6" s="431"/>
      <c r="BP6" s="431"/>
      <c r="BQ6" s="431"/>
      <c r="BR6" s="431"/>
      <c r="BS6" s="431"/>
      <c r="BT6" s="431"/>
      <c r="BU6" s="432"/>
      <c r="BV6" s="430">
        <v>598554</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77.2</v>
      </c>
      <c r="CU6" s="584"/>
      <c r="CV6" s="584"/>
      <c r="CW6" s="584"/>
      <c r="CX6" s="584"/>
      <c r="CY6" s="584"/>
      <c r="CZ6" s="584"/>
      <c r="DA6" s="585"/>
      <c r="DB6" s="583">
        <v>76.900000000000006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158160</v>
      </c>
      <c r="BO7" s="431"/>
      <c r="BP7" s="431"/>
      <c r="BQ7" s="431"/>
      <c r="BR7" s="431"/>
      <c r="BS7" s="431"/>
      <c r="BT7" s="431"/>
      <c r="BU7" s="432"/>
      <c r="BV7" s="430">
        <v>100848</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2477611</v>
      </c>
      <c r="CU7" s="431"/>
      <c r="CV7" s="431"/>
      <c r="CW7" s="431"/>
      <c r="CX7" s="431"/>
      <c r="CY7" s="431"/>
      <c r="CZ7" s="431"/>
      <c r="DA7" s="432"/>
      <c r="DB7" s="430">
        <v>2294263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612678</v>
      </c>
      <c r="BO8" s="431"/>
      <c r="BP8" s="431"/>
      <c r="BQ8" s="431"/>
      <c r="BR8" s="431"/>
      <c r="BS8" s="431"/>
      <c r="BT8" s="431"/>
      <c r="BU8" s="432"/>
      <c r="BV8" s="430">
        <v>497706</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0.32</v>
      </c>
      <c r="CU8" s="544"/>
      <c r="CV8" s="544"/>
      <c r="CW8" s="544"/>
      <c r="CX8" s="544"/>
      <c r="CY8" s="544"/>
      <c r="CZ8" s="544"/>
      <c r="DA8" s="545"/>
      <c r="DB8" s="543">
        <v>0.32</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3242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114972</v>
      </c>
      <c r="BO9" s="431"/>
      <c r="BP9" s="431"/>
      <c r="BQ9" s="431"/>
      <c r="BR9" s="431"/>
      <c r="BS9" s="431"/>
      <c r="BT9" s="431"/>
      <c r="BU9" s="432"/>
      <c r="BV9" s="430">
        <v>80633</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13.6</v>
      </c>
      <c r="CU9" s="401"/>
      <c r="CV9" s="401"/>
      <c r="CW9" s="401"/>
      <c r="CX9" s="401"/>
      <c r="CY9" s="401"/>
      <c r="CZ9" s="401"/>
      <c r="DA9" s="402"/>
      <c r="DB9" s="400">
        <v>13.7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3408</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93</v>
      </c>
      <c r="AV10" s="488"/>
      <c r="AW10" s="488"/>
      <c r="AX10" s="488"/>
      <c r="AY10" s="410" t="s">
        <v>119</v>
      </c>
      <c r="AZ10" s="411"/>
      <c r="BA10" s="411"/>
      <c r="BB10" s="411"/>
      <c r="BC10" s="411"/>
      <c r="BD10" s="411"/>
      <c r="BE10" s="411"/>
      <c r="BF10" s="411"/>
      <c r="BG10" s="411"/>
      <c r="BH10" s="411"/>
      <c r="BI10" s="411"/>
      <c r="BJ10" s="411"/>
      <c r="BK10" s="411"/>
      <c r="BL10" s="411"/>
      <c r="BM10" s="412"/>
      <c r="BN10" s="430">
        <v>299</v>
      </c>
      <c r="BO10" s="431"/>
      <c r="BP10" s="431"/>
      <c r="BQ10" s="431"/>
      <c r="BR10" s="431"/>
      <c r="BS10" s="431"/>
      <c r="BT10" s="431"/>
      <c r="BU10" s="432"/>
      <c r="BV10" s="430">
        <v>275</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114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3162</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2881</v>
      </c>
      <c r="S13" s="534"/>
      <c r="T13" s="534"/>
      <c r="U13" s="534"/>
      <c r="V13" s="535"/>
      <c r="W13" s="521" t="s">
        <v>138</v>
      </c>
      <c r="X13" s="443"/>
      <c r="Y13" s="443"/>
      <c r="Z13" s="443"/>
      <c r="AA13" s="443"/>
      <c r="AB13" s="444"/>
      <c r="AC13" s="406">
        <v>1330</v>
      </c>
      <c r="AD13" s="407"/>
      <c r="AE13" s="407"/>
      <c r="AF13" s="407"/>
      <c r="AG13" s="408"/>
      <c r="AH13" s="406">
        <v>1339</v>
      </c>
      <c r="AI13" s="407"/>
      <c r="AJ13" s="407"/>
      <c r="AK13" s="407"/>
      <c r="AL13" s="409"/>
      <c r="AM13" s="499" t="s">
        <v>139</v>
      </c>
      <c r="AN13" s="404"/>
      <c r="AO13" s="404"/>
      <c r="AP13" s="404"/>
      <c r="AQ13" s="404"/>
      <c r="AR13" s="404"/>
      <c r="AS13" s="404"/>
      <c r="AT13" s="405"/>
      <c r="AU13" s="487" t="s">
        <v>114</v>
      </c>
      <c r="AV13" s="488"/>
      <c r="AW13" s="488"/>
      <c r="AX13" s="488"/>
      <c r="AY13" s="410" t="s">
        <v>140</v>
      </c>
      <c r="AZ13" s="411"/>
      <c r="BA13" s="411"/>
      <c r="BB13" s="411"/>
      <c r="BC13" s="411"/>
      <c r="BD13" s="411"/>
      <c r="BE13" s="411"/>
      <c r="BF13" s="411"/>
      <c r="BG13" s="411"/>
      <c r="BH13" s="411"/>
      <c r="BI13" s="411"/>
      <c r="BJ13" s="411"/>
      <c r="BK13" s="411"/>
      <c r="BL13" s="411"/>
      <c r="BM13" s="412"/>
      <c r="BN13" s="430">
        <v>115271</v>
      </c>
      <c r="BO13" s="431"/>
      <c r="BP13" s="431"/>
      <c r="BQ13" s="431"/>
      <c r="BR13" s="431"/>
      <c r="BS13" s="431"/>
      <c r="BT13" s="431"/>
      <c r="BU13" s="432"/>
      <c r="BV13" s="430">
        <v>80908</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0.5</v>
      </c>
      <c r="CU13" s="401"/>
      <c r="CV13" s="401"/>
      <c r="CW13" s="401"/>
      <c r="CX13" s="401"/>
      <c r="CY13" s="401"/>
      <c r="CZ13" s="401"/>
      <c r="DA13" s="402"/>
      <c r="DB13" s="400">
        <v>0</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3113</v>
      </c>
      <c r="S14" s="534"/>
      <c r="T14" s="534"/>
      <c r="U14" s="534"/>
      <c r="V14" s="535"/>
      <c r="W14" s="536"/>
      <c r="X14" s="446"/>
      <c r="Y14" s="446"/>
      <c r="Z14" s="446"/>
      <c r="AA14" s="446"/>
      <c r="AB14" s="447"/>
      <c r="AC14" s="526">
        <v>60.7</v>
      </c>
      <c r="AD14" s="527"/>
      <c r="AE14" s="527"/>
      <c r="AF14" s="527"/>
      <c r="AG14" s="528"/>
      <c r="AH14" s="526">
        <v>61.4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144</v>
      </c>
      <c r="CU14" s="538"/>
      <c r="CV14" s="538"/>
      <c r="CW14" s="538"/>
      <c r="CX14" s="538"/>
      <c r="CY14" s="538"/>
      <c r="CZ14" s="538"/>
      <c r="DA14" s="539"/>
      <c r="DB14" s="537" t="s">
        <v>144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2899</v>
      </c>
      <c r="S15" s="534"/>
      <c r="T15" s="534"/>
      <c r="U15" s="534"/>
      <c r="V15" s="535"/>
      <c r="W15" s="521" t="s">
        <v>146</v>
      </c>
      <c r="X15" s="443"/>
      <c r="Y15" s="443"/>
      <c r="Z15" s="443"/>
      <c r="AA15" s="443"/>
      <c r="AB15" s="444"/>
      <c r="AC15" s="406">
        <v>105</v>
      </c>
      <c r="AD15" s="407"/>
      <c r="AE15" s="407"/>
      <c r="AF15" s="407"/>
      <c r="AG15" s="408"/>
      <c r="AH15" s="406">
        <v>113</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686119</v>
      </c>
      <c r="BO15" s="426"/>
      <c r="BP15" s="426"/>
      <c r="BQ15" s="426"/>
      <c r="BR15" s="426"/>
      <c r="BS15" s="426"/>
      <c r="BT15" s="426"/>
      <c r="BU15" s="427"/>
      <c r="BV15" s="425">
        <v>650094</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4.8</v>
      </c>
      <c r="AD16" s="527"/>
      <c r="AE16" s="527"/>
      <c r="AF16" s="527"/>
      <c r="AG16" s="528"/>
      <c r="AH16" s="526">
        <v>5.2</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2211638</v>
      </c>
      <c r="BO16" s="431"/>
      <c r="BP16" s="431"/>
      <c r="BQ16" s="431"/>
      <c r="BR16" s="431"/>
      <c r="BS16" s="431"/>
      <c r="BT16" s="431"/>
      <c r="BU16" s="432"/>
      <c r="BV16" s="430">
        <v>2056438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757</v>
      </c>
      <c r="AD17" s="407"/>
      <c r="AE17" s="407"/>
      <c r="AF17" s="407"/>
      <c r="AG17" s="408"/>
      <c r="AH17" s="406">
        <v>729</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872487</v>
      </c>
      <c r="BO17" s="431"/>
      <c r="BP17" s="431"/>
      <c r="BQ17" s="431"/>
      <c r="BR17" s="431"/>
      <c r="BS17" s="431"/>
      <c r="BT17" s="431"/>
      <c r="BU17" s="432"/>
      <c r="BV17" s="430">
        <v>811489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133.09</v>
      </c>
      <c r="M18" s="495"/>
      <c r="N18" s="495"/>
      <c r="O18" s="495"/>
      <c r="P18" s="495"/>
      <c r="Q18" s="495"/>
      <c r="R18" s="496"/>
      <c r="S18" s="496"/>
      <c r="T18" s="496"/>
      <c r="U18" s="496"/>
      <c r="V18" s="497"/>
      <c r="W18" s="511"/>
      <c r="X18" s="512"/>
      <c r="Y18" s="512"/>
      <c r="Z18" s="512"/>
      <c r="AA18" s="512"/>
      <c r="AB18" s="522"/>
      <c r="AC18" s="394">
        <v>34.5</v>
      </c>
      <c r="AD18" s="395"/>
      <c r="AE18" s="395"/>
      <c r="AF18" s="395"/>
      <c r="AG18" s="498"/>
      <c r="AH18" s="394">
        <v>33.4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1827748</v>
      </c>
      <c r="BO18" s="431"/>
      <c r="BP18" s="431"/>
      <c r="BQ18" s="431"/>
      <c r="BR18" s="431"/>
      <c r="BS18" s="431"/>
      <c r="BT18" s="431"/>
      <c r="BU18" s="432"/>
      <c r="BV18" s="430">
        <v>1751187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3396013</v>
      </c>
      <c r="BO19" s="431"/>
      <c r="BP19" s="431"/>
      <c r="BQ19" s="431"/>
      <c r="BR19" s="431"/>
      <c r="BS19" s="431"/>
      <c r="BT19" s="431"/>
      <c r="BU19" s="432"/>
      <c r="BV19" s="430">
        <v>3021262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1075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4045765</v>
      </c>
      <c r="BO23" s="431"/>
      <c r="BP23" s="431"/>
      <c r="BQ23" s="431"/>
      <c r="BR23" s="431"/>
      <c r="BS23" s="431"/>
      <c r="BT23" s="431"/>
      <c r="BU23" s="432"/>
      <c r="BV23" s="430">
        <v>3793361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7450</v>
      </c>
      <c r="R24" s="407"/>
      <c r="S24" s="407"/>
      <c r="T24" s="407"/>
      <c r="U24" s="407"/>
      <c r="V24" s="408"/>
      <c r="W24" s="472"/>
      <c r="X24" s="463"/>
      <c r="Y24" s="464"/>
      <c r="Z24" s="403" t="s">
        <v>170</v>
      </c>
      <c r="AA24" s="404"/>
      <c r="AB24" s="404"/>
      <c r="AC24" s="404"/>
      <c r="AD24" s="404"/>
      <c r="AE24" s="404"/>
      <c r="AF24" s="404"/>
      <c r="AG24" s="405"/>
      <c r="AH24" s="406">
        <v>51</v>
      </c>
      <c r="AI24" s="407"/>
      <c r="AJ24" s="407"/>
      <c r="AK24" s="407"/>
      <c r="AL24" s="408"/>
      <c r="AM24" s="406">
        <v>154173</v>
      </c>
      <c r="AN24" s="407"/>
      <c r="AO24" s="407"/>
      <c r="AP24" s="407"/>
      <c r="AQ24" s="407"/>
      <c r="AR24" s="408"/>
      <c r="AS24" s="406">
        <v>3023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3024331</v>
      </c>
      <c r="BO24" s="431"/>
      <c r="BP24" s="431"/>
      <c r="BQ24" s="431"/>
      <c r="BR24" s="431"/>
      <c r="BS24" s="431"/>
      <c r="BT24" s="431"/>
      <c r="BU24" s="432"/>
      <c r="BV24" s="430">
        <v>3103401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6010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174</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t="s">
        <v>174</v>
      </c>
      <c r="BO25" s="426"/>
      <c r="BP25" s="426"/>
      <c r="BQ25" s="426"/>
      <c r="BR25" s="426"/>
      <c r="BS25" s="426"/>
      <c r="BT25" s="426"/>
      <c r="BU25" s="427"/>
      <c r="BV25" s="425">
        <v>300000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5370</v>
      </c>
      <c r="R26" s="407"/>
      <c r="S26" s="407"/>
      <c r="T26" s="407"/>
      <c r="U26" s="407"/>
      <c r="V26" s="408"/>
      <c r="W26" s="472"/>
      <c r="X26" s="463"/>
      <c r="Y26" s="464"/>
      <c r="Z26" s="403" t="s">
        <v>177</v>
      </c>
      <c r="AA26" s="485"/>
      <c r="AB26" s="485"/>
      <c r="AC26" s="485"/>
      <c r="AD26" s="485"/>
      <c r="AE26" s="485"/>
      <c r="AF26" s="485"/>
      <c r="AG26" s="486"/>
      <c r="AH26" s="406" t="s">
        <v>136</v>
      </c>
      <c r="AI26" s="407"/>
      <c r="AJ26" s="407"/>
      <c r="AK26" s="407"/>
      <c r="AL26" s="408"/>
      <c r="AM26" s="406" t="s">
        <v>127</v>
      </c>
      <c r="AN26" s="407"/>
      <c r="AO26" s="407"/>
      <c r="AP26" s="407"/>
      <c r="AQ26" s="407"/>
      <c r="AR26" s="408"/>
      <c r="AS26" s="406" t="s">
        <v>136</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2540</v>
      </c>
      <c r="R27" s="407"/>
      <c r="S27" s="407"/>
      <c r="T27" s="407"/>
      <c r="U27" s="407"/>
      <c r="V27" s="408"/>
      <c r="W27" s="472"/>
      <c r="X27" s="463"/>
      <c r="Y27" s="464"/>
      <c r="Z27" s="403" t="s">
        <v>180</v>
      </c>
      <c r="AA27" s="404"/>
      <c r="AB27" s="404"/>
      <c r="AC27" s="404"/>
      <c r="AD27" s="404"/>
      <c r="AE27" s="404"/>
      <c r="AF27" s="404"/>
      <c r="AG27" s="405"/>
      <c r="AH27" s="406" t="s">
        <v>174</v>
      </c>
      <c r="AI27" s="407"/>
      <c r="AJ27" s="407"/>
      <c r="AK27" s="407"/>
      <c r="AL27" s="408"/>
      <c r="AM27" s="406" t="s">
        <v>174</v>
      </c>
      <c r="AN27" s="407"/>
      <c r="AO27" s="407"/>
      <c r="AP27" s="407"/>
      <c r="AQ27" s="407"/>
      <c r="AR27" s="408"/>
      <c r="AS27" s="406" t="s">
        <v>174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104208</v>
      </c>
      <c r="BO27" s="434"/>
      <c r="BP27" s="434"/>
      <c r="BQ27" s="434"/>
      <c r="BR27" s="434"/>
      <c r="BS27" s="434"/>
      <c r="BT27" s="434"/>
      <c r="BU27" s="435"/>
      <c r="BV27" s="433">
        <v>104161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1770</v>
      </c>
      <c r="R28" s="407"/>
      <c r="S28" s="407"/>
      <c r="T28" s="407"/>
      <c r="U28" s="407"/>
      <c r="V28" s="408"/>
      <c r="W28" s="472"/>
      <c r="X28" s="463"/>
      <c r="Y28" s="464"/>
      <c r="Z28" s="403" t="s">
        <v>183</v>
      </c>
      <c r="AA28" s="404"/>
      <c r="AB28" s="404"/>
      <c r="AC28" s="404"/>
      <c r="AD28" s="404"/>
      <c r="AE28" s="404"/>
      <c r="AF28" s="404"/>
      <c r="AG28" s="405"/>
      <c r="AH28" s="406" t="s">
        <v>174</v>
      </c>
      <c r="AI28" s="407"/>
      <c r="AJ28" s="407"/>
      <c r="AK28" s="407"/>
      <c r="AL28" s="408"/>
      <c r="AM28" s="406" t="s">
        <v>184</v>
      </c>
      <c r="AN28" s="407"/>
      <c r="AO28" s="407"/>
      <c r="AP28" s="407"/>
      <c r="AQ28" s="407"/>
      <c r="AR28" s="408"/>
      <c r="AS28" s="406" t="s">
        <v>174</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655835</v>
      </c>
      <c r="BO28" s="426"/>
      <c r="BP28" s="426"/>
      <c r="BQ28" s="426"/>
      <c r="BR28" s="426"/>
      <c r="BS28" s="426"/>
      <c r="BT28" s="426"/>
      <c r="BU28" s="427"/>
      <c r="BV28" s="425">
        <v>655536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6</v>
      </c>
      <c r="M29" s="407"/>
      <c r="N29" s="407"/>
      <c r="O29" s="407"/>
      <c r="P29" s="408"/>
      <c r="Q29" s="406">
        <v>1600</v>
      </c>
      <c r="R29" s="407"/>
      <c r="S29" s="407"/>
      <c r="T29" s="407"/>
      <c r="U29" s="407"/>
      <c r="V29" s="408"/>
      <c r="W29" s="473"/>
      <c r="X29" s="474"/>
      <c r="Y29" s="475"/>
      <c r="Z29" s="403" t="s">
        <v>187</v>
      </c>
      <c r="AA29" s="404"/>
      <c r="AB29" s="404"/>
      <c r="AC29" s="404"/>
      <c r="AD29" s="404"/>
      <c r="AE29" s="404"/>
      <c r="AF29" s="404"/>
      <c r="AG29" s="405"/>
      <c r="AH29" s="406">
        <v>51</v>
      </c>
      <c r="AI29" s="407"/>
      <c r="AJ29" s="407"/>
      <c r="AK29" s="407"/>
      <c r="AL29" s="408"/>
      <c r="AM29" s="406">
        <v>154173</v>
      </c>
      <c r="AN29" s="407"/>
      <c r="AO29" s="407"/>
      <c r="AP29" s="407"/>
      <c r="AQ29" s="407"/>
      <c r="AR29" s="408"/>
      <c r="AS29" s="406">
        <v>3023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406612</v>
      </c>
      <c r="BO29" s="431"/>
      <c r="BP29" s="431"/>
      <c r="BQ29" s="431"/>
      <c r="BR29" s="431"/>
      <c r="BS29" s="431"/>
      <c r="BT29" s="431"/>
      <c r="BU29" s="432"/>
      <c r="BV29" s="430">
        <v>406438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95.8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6053101</v>
      </c>
      <c r="BO30" s="434"/>
      <c r="BP30" s="434"/>
      <c r="BQ30" s="434"/>
      <c r="BR30" s="434"/>
      <c r="BS30" s="434"/>
      <c r="BT30" s="434"/>
      <c r="BU30" s="435"/>
      <c r="BV30" s="433">
        <v>5996413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198</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204</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IF('各会計、関係団体の財政状況及び健全化判断比率'!B31="","",'各会計、関係団体の財政状況及び健全化判断比率'!B31)</f>
        <v>村営水道事業特別会計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佐久広域連合（一般会計）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南牧村振興公社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診療所特別会計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IF('各会計、関係団体の財政状況及び健全化判断比率'!B32="","",'各会計、関係団体の財政状況及び健全化判断比率'!B32)</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佐久広域連合（消防特別会計）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下水道事業特別会計（コミプラ分）</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9</v>
      </c>
      <c r="BF36" s="389"/>
      <c r="BG36" s="388" t="str">
        <f>IF('各会計、関係団体の財政状況及び健全化判断比率'!B33="","",'各会計、関係団体の財政状況及び健全化判断比率'!B33)</f>
        <v>宅地造成事業特別会計</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佐久広域連合（特別養護老人ホーム特別会計）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佐久広域連合（救護施設特別会計）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佐久広域連合（食肉流通センター特別会計）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南佐久環境衛生組合（一般会計）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南佐久環境衛生組合（公共下水道事業特別会計）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長野県後期高齢者医療広域連合（一般会計）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長野県後期高齢者医療広域連合（後期高齢者医療特別会計）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長野県市町村自治振興組合（一般会計）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urP25Ok8OOBXi77T/JeMx58nL50KKA9bTFtsAPLBpg0SojQ3VzfpjTb4hrT9tI3niTGCYQWKXpOHaaDm2dDLcg==" saltValue="2gt0n8r5oiB1MmuzyXhp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580</v>
      </c>
      <c r="D34" s="1212"/>
      <c r="E34" s="1213"/>
      <c r="F34" s="32">
        <v>20.61</v>
      </c>
      <c r="G34" s="33">
        <v>23.59</v>
      </c>
      <c r="H34" s="33">
        <v>17.98</v>
      </c>
      <c r="I34" s="33">
        <v>21.3</v>
      </c>
      <c r="J34" s="34">
        <v>23.93</v>
      </c>
      <c r="K34" s="22"/>
      <c r="L34" s="22"/>
      <c r="M34" s="22"/>
      <c r="N34" s="22"/>
      <c r="O34" s="22"/>
      <c r="P34" s="22"/>
    </row>
    <row r="35" spans="1:16" ht="39" customHeight="1" x14ac:dyDescent="0.15">
      <c r="A35" s="22"/>
      <c r="B35" s="35"/>
      <c r="C35" s="1206" t="s">
        <v>581</v>
      </c>
      <c r="D35" s="1207"/>
      <c r="E35" s="1208"/>
      <c r="F35" s="36">
        <v>0.62</v>
      </c>
      <c r="G35" s="37">
        <v>0.7</v>
      </c>
      <c r="H35" s="37">
        <v>0.4</v>
      </c>
      <c r="I35" s="37">
        <v>0.38</v>
      </c>
      <c r="J35" s="38">
        <v>0.79</v>
      </c>
      <c r="K35" s="22"/>
      <c r="L35" s="22"/>
      <c r="M35" s="22"/>
      <c r="N35" s="22"/>
      <c r="O35" s="22"/>
      <c r="P35" s="22"/>
    </row>
    <row r="36" spans="1:16" ht="39" customHeight="1" x14ac:dyDescent="0.15">
      <c r="A36" s="22"/>
      <c r="B36" s="35"/>
      <c r="C36" s="1206" t="s">
        <v>582</v>
      </c>
      <c r="D36" s="1207"/>
      <c r="E36" s="1208"/>
      <c r="F36" s="36">
        <v>0.53</v>
      </c>
      <c r="G36" s="37">
        <v>0.8</v>
      </c>
      <c r="H36" s="37">
        <v>0.78</v>
      </c>
      <c r="I36" s="37">
        <v>0.54</v>
      </c>
      <c r="J36" s="38">
        <v>0.33</v>
      </c>
      <c r="K36" s="22"/>
      <c r="L36" s="22"/>
      <c r="M36" s="22"/>
      <c r="N36" s="22"/>
      <c r="O36" s="22"/>
      <c r="P36" s="22"/>
    </row>
    <row r="37" spans="1:16" ht="39" customHeight="1" x14ac:dyDescent="0.15">
      <c r="A37" s="22"/>
      <c r="B37" s="35"/>
      <c r="C37" s="1206" t="s">
        <v>583</v>
      </c>
      <c r="D37" s="1207"/>
      <c r="E37" s="1208"/>
      <c r="F37" s="36">
        <v>0.36</v>
      </c>
      <c r="G37" s="37">
        <v>0.33</v>
      </c>
      <c r="H37" s="37">
        <v>0.1</v>
      </c>
      <c r="I37" s="37">
        <v>0.32</v>
      </c>
      <c r="J37" s="38">
        <v>0.32</v>
      </c>
      <c r="K37" s="22"/>
      <c r="L37" s="22"/>
      <c r="M37" s="22"/>
      <c r="N37" s="22"/>
      <c r="O37" s="22"/>
      <c r="P37" s="22"/>
    </row>
    <row r="38" spans="1:16" ht="39" customHeight="1" x14ac:dyDescent="0.15">
      <c r="A38" s="22"/>
      <c r="B38" s="35"/>
      <c r="C38" s="1206" t="s">
        <v>584</v>
      </c>
      <c r="D38" s="1207"/>
      <c r="E38" s="1208"/>
      <c r="F38" s="36">
        <v>0.05</v>
      </c>
      <c r="G38" s="37">
        <v>0.05</v>
      </c>
      <c r="H38" s="37">
        <v>0.05</v>
      </c>
      <c r="I38" s="37">
        <v>0.17</v>
      </c>
      <c r="J38" s="38">
        <v>0.15</v>
      </c>
      <c r="K38" s="22"/>
      <c r="L38" s="22"/>
      <c r="M38" s="22"/>
      <c r="N38" s="22"/>
      <c r="O38" s="22"/>
      <c r="P38" s="22"/>
    </row>
    <row r="39" spans="1:16" ht="39" customHeight="1" x14ac:dyDescent="0.15">
      <c r="A39" s="22"/>
      <c r="B39" s="35"/>
      <c r="C39" s="1206" t="s">
        <v>585</v>
      </c>
      <c r="D39" s="1207"/>
      <c r="E39" s="1208"/>
      <c r="F39" s="36">
        <v>2.46</v>
      </c>
      <c r="G39" s="37">
        <v>1.42</v>
      </c>
      <c r="H39" s="37">
        <v>0.33</v>
      </c>
      <c r="I39" s="37" t="s">
        <v>586</v>
      </c>
      <c r="J39" s="38">
        <v>0.04</v>
      </c>
      <c r="K39" s="22"/>
      <c r="L39" s="22"/>
      <c r="M39" s="22"/>
      <c r="N39" s="22"/>
      <c r="O39" s="22"/>
      <c r="P39" s="22"/>
    </row>
    <row r="40" spans="1:16" ht="39" customHeight="1" x14ac:dyDescent="0.15">
      <c r="A40" s="22"/>
      <c r="B40" s="35"/>
      <c r="C40" s="1206" t="s">
        <v>587</v>
      </c>
      <c r="D40" s="1207"/>
      <c r="E40" s="1208"/>
      <c r="F40" s="36">
        <v>0.11</v>
      </c>
      <c r="G40" s="37">
        <v>0.09</v>
      </c>
      <c r="H40" s="37">
        <v>0.05</v>
      </c>
      <c r="I40" s="37">
        <v>0.05</v>
      </c>
      <c r="J40" s="38">
        <v>0.02</v>
      </c>
      <c r="K40" s="22"/>
      <c r="L40" s="22"/>
      <c r="M40" s="22"/>
      <c r="N40" s="22"/>
      <c r="O40" s="22"/>
      <c r="P40" s="22"/>
    </row>
    <row r="41" spans="1:16" ht="39" customHeight="1" x14ac:dyDescent="0.15">
      <c r="A41" s="22"/>
      <c r="B41" s="35"/>
      <c r="C41" s="1206" t="s">
        <v>588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589</v>
      </c>
      <c r="D42" s="1207"/>
      <c r="E42" s="1208"/>
      <c r="F42" s="36" t="s">
        <v>532</v>
      </c>
      <c r="G42" s="37" t="s">
        <v>532</v>
      </c>
      <c r="H42" s="37" t="s">
        <v>532</v>
      </c>
      <c r="I42" s="37" t="s">
        <v>532</v>
      </c>
      <c r="J42" s="38" t="s">
        <v>532</v>
      </c>
      <c r="K42" s="22"/>
      <c r="L42" s="22"/>
      <c r="M42" s="22"/>
      <c r="N42" s="22"/>
      <c r="O42" s="22"/>
      <c r="P42" s="22"/>
    </row>
    <row r="43" spans="1:16" ht="39" customHeight="1" thickBot="1" x14ac:dyDescent="0.2">
      <c r="A43" s="22"/>
      <c r="B43" s="40"/>
      <c r="C43" s="1209" t="s">
        <v>590</v>
      </c>
      <c r="D43" s="1210"/>
      <c r="E43" s="121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kqwTPzNm/8YFBIIPqyhvuMq7ZFEbnGSsbR2HiBpM967XYMBmg+RFDdjDURZz4CirX2L0QzYw1lVvO8d1+MOEg==" saltValue="hYeeVXXFcrItNrbhonYU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topLeftCell="I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444</v>
      </c>
      <c r="L45" s="60">
        <v>445</v>
      </c>
      <c r="M45" s="60">
        <v>404</v>
      </c>
      <c r="N45" s="60">
        <v>414</v>
      </c>
      <c r="O45" s="61">
        <v>461</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532</v>
      </c>
      <c r="L46" s="64" t="s">
        <v>532</v>
      </c>
      <c r="M46" s="64" t="s">
        <v>532</v>
      </c>
      <c r="N46" s="64" t="s">
        <v>532</v>
      </c>
      <c r="O46" s="65" t="s">
        <v>532</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532</v>
      </c>
      <c r="L47" s="64" t="s">
        <v>532</v>
      </c>
      <c r="M47" s="64" t="s">
        <v>532</v>
      </c>
      <c r="N47" s="64" t="s">
        <v>532</v>
      </c>
      <c r="O47" s="65" t="s">
        <v>532</v>
      </c>
      <c r="P47" s="48"/>
      <c r="Q47" s="48"/>
      <c r="R47" s="48"/>
      <c r="S47" s="48"/>
      <c r="T47" s="48"/>
      <c r="U47" s="48"/>
    </row>
    <row r="48" spans="1:21" ht="30.75" customHeight="1" x14ac:dyDescent="0.15">
      <c r="A48" s="48"/>
      <c r="B48" s="1234"/>
      <c r="C48" s="1235"/>
      <c r="D48" s="62"/>
      <c r="E48" s="1216" t="s">
        <v>14</v>
      </c>
      <c r="F48" s="1216"/>
      <c r="G48" s="1216"/>
      <c r="H48" s="1216"/>
      <c r="I48" s="1216"/>
      <c r="J48" s="1217"/>
      <c r="K48" s="63">
        <v>86</v>
      </c>
      <c r="L48" s="64">
        <v>84</v>
      </c>
      <c r="M48" s="64">
        <v>81</v>
      </c>
      <c r="N48" s="64">
        <v>81</v>
      </c>
      <c r="O48" s="65">
        <v>81</v>
      </c>
      <c r="P48" s="48"/>
      <c r="Q48" s="48"/>
      <c r="R48" s="48"/>
      <c r="S48" s="48"/>
      <c r="T48" s="48"/>
      <c r="U48" s="48"/>
    </row>
    <row r="49" spans="1:21" ht="30.75" customHeight="1" x14ac:dyDescent="0.15">
      <c r="A49" s="48"/>
      <c r="B49" s="1234"/>
      <c r="C49" s="1235"/>
      <c r="D49" s="62"/>
      <c r="E49" s="1216" t="s">
        <v>15</v>
      </c>
      <c r="F49" s="1216"/>
      <c r="G49" s="1216"/>
      <c r="H49" s="1216"/>
      <c r="I49" s="1216"/>
      <c r="J49" s="1217"/>
      <c r="K49" s="63">
        <v>1</v>
      </c>
      <c r="L49" s="64">
        <v>0</v>
      </c>
      <c r="M49" s="64">
        <v>0</v>
      </c>
      <c r="N49" s="64">
        <v>0</v>
      </c>
      <c r="O49" s="65">
        <v>0</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532</v>
      </c>
      <c r="L50" s="64" t="s">
        <v>532</v>
      </c>
      <c r="M50" s="64" t="s">
        <v>532</v>
      </c>
      <c r="N50" s="64" t="s">
        <v>532</v>
      </c>
      <c r="O50" s="65" t="s">
        <v>532</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532</v>
      </c>
      <c r="L51" s="64" t="s">
        <v>532</v>
      </c>
      <c r="M51" s="64" t="s">
        <v>532</v>
      </c>
      <c r="N51" s="64" t="s">
        <v>532</v>
      </c>
      <c r="O51" s="65" t="s">
        <v>532</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535</v>
      </c>
      <c r="L52" s="64">
        <v>538</v>
      </c>
      <c r="M52" s="64">
        <v>484</v>
      </c>
      <c r="N52" s="64">
        <v>496</v>
      </c>
      <c r="O52" s="65">
        <v>515</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-4</v>
      </c>
      <c r="L53" s="69">
        <v>-9</v>
      </c>
      <c r="M53" s="69">
        <v>1</v>
      </c>
      <c r="N53" s="69">
        <v>-1</v>
      </c>
      <c r="O53" s="70">
        <v>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614</v>
      </c>
      <c r="L57" s="84" t="s">
        <v>614</v>
      </c>
      <c r="M57" s="84" t="s">
        <v>614</v>
      </c>
      <c r="N57" s="84" t="s">
        <v>614</v>
      </c>
      <c r="O57" s="85" t="s">
        <v>614</v>
      </c>
    </row>
    <row r="58" spans="1:21" ht="31.5" customHeight="1" thickBot="1" x14ac:dyDescent="0.2">
      <c r="B58" s="1224"/>
      <c r="C58" s="1225"/>
      <c r="D58" s="1229" t="s">
        <v>26</v>
      </c>
      <c r="E58" s="1230"/>
      <c r="F58" s="1230"/>
      <c r="G58" s="1230"/>
      <c r="H58" s="1230"/>
      <c r="I58" s="1230"/>
      <c r="J58" s="1231"/>
      <c r="K58" s="86" t="s">
        <v>614</v>
      </c>
      <c r="L58" s="87" t="s">
        <v>614</v>
      </c>
      <c r="M58" s="87" t="s">
        <v>614</v>
      </c>
      <c r="N58" s="87" t="s">
        <v>614</v>
      </c>
      <c r="O58" s="88" t="s">
        <v>614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jl4O6JnGyqQ0dObkPrTip1nLEPMHLCc1G+5PKCm+SvktHTDJ1nqzq9feFuu6JEmN/JFpUf1U4D2vnYKOdqDQ==" saltValue="DGl27rWuV3DhdHc5+jGF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86"/>
  <sheetViews>
    <sheetView showGridLines="0" topLeftCell="I43" zoomScaleSheetLayoutView="100" workbookViewId="0">
      <selection activeCell="L47" sqref="L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574</v>
      </c>
      <c r="J40" s="100" t="s">
        <v>575</v>
      </c>
      <c r="K40" s="100" t="s">
        <v>576</v>
      </c>
      <c r="L40" s="100" t="s">
        <v>577</v>
      </c>
      <c r="M40" s="101" t="s">
        <v>578</v>
      </c>
    </row>
    <row r="41" spans="2:13" ht="27.75" customHeight="1" x14ac:dyDescent="0.15">
      <c r="B41" s="1252" t="s">
        <v>29</v>
      </c>
      <c r="C41" s="1253"/>
      <c r="D41" s="102"/>
      <c r="E41" s="1254" t="s">
        <v>30</v>
      </c>
      <c r="F41" s="1254"/>
      <c r="G41" s="1254"/>
      <c r="H41" s="1255"/>
      <c r="I41" s="103">
        <v>3639</v>
      </c>
      <c r="J41" s="104">
        <v>3842</v>
      </c>
      <c r="K41" s="104">
        <v>3765</v>
      </c>
      <c r="L41" s="104">
        <v>3793</v>
      </c>
      <c r="M41" s="105">
        <v>4046</v>
      </c>
    </row>
    <row r="42" spans="2:13" ht="27.75" customHeight="1" x14ac:dyDescent="0.15">
      <c r="B42" s="1242"/>
      <c r="C42" s="1243"/>
      <c r="D42" s="106"/>
      <c r="E42" s="1246" t="s">
        <v>31</v>
      </c>
      <c r="F42" s="1246"/>
      <c r="G42" s="1246"/>
      <c r="H42" s="1247"/>
      <c r="I42" s="107" t="s">
        <v>532</v>
      </c>
      <c r="J42" s="108" t="s">
        <v>532</v>
      </c>
      <c r="K42" s="108" t="s">
        <v>532</v>
      </c>
      <c r="L42" s="108" t="s">
        <v>532</v>
      </c>
      <c r="M42" s="109" t="s">
        <v>532</v>
      </c>
    </row>
    <row r="43" spans="2:13" ht="27.75" customHeight="1" x14ac:dyDescent="0.15">
      <c r="B43" s="1242"/>
      <c r="C43" s="1243"/>
      <c r="D43" s="106"/>
      <c r="E43" s="1246" t="s">
        <v>32</v>
      </c>
      <c r="F43" s="1246"/>
      <c r="G43" s="1246"/>
      <c r="H43" s="1247"/>
      <c r="I43" s="107">
        <v>545</v>
      </c>
      <c r="J43" s="108">
        <v>477</v>
      </c>
      <c r="K43" s="108">
        <v>419</v>
      </c>
      <c r="L43" s="108">
        <v>396</v>
      </c>
      <c r="M43" s="109">
        <v>335</v>
      </c>
    </row>
    <row r="44" spans="2:13" ht="27.75" customHeight="1" x14ac:dyDescent="0.15">
      <c r="B44" s="1242"/>
      <c r="C44" s="1243"/>
      <c r="D44" s="106"/>
      <c r="E44" s="1246" t="s">
        <v>33</v>
      </c>
      <c r="F44" s="1246"/>
      <c r="G44" s="1246"/>
      <c r="H44" s="1247"/>
      <c r="I44" s="107">
        <v>20</v>
      </c>
      <c r="J44" s="108">
        <v>19</v>
      </c>
      <c r="K44" s="108">
        <v>1</v>
      </c>
      <c r="L44" s="108">
        <v>0</v>
      </c>
      <c r="M44" s="109">
        <v>0</v>
      </c>
    </row>
    <row r="45" spans="2:13" ht="27.75" customHeight="1" x14ac:dyDescent="0.15">
      <c r="B45" s="1242"/>
      <c r="C45" s="1243"/>
      <c r="D45" s="106"/>
      <c r="E45" s="1246" t="s">
        <v>34</v>
      </c>
      <c r="F45" s="1246"/>
      <c r="G45" s="1246"/>
      <c r="H45" s="1247"/>
      <c r="I45" s="107">
        <v>414</v>
      </c>
      <c r="J45" s="108">
        <v>407</v>
      </c>
      <c r="K45" s="108">
        <v>405</v>
      </c>
      <c r="L45" s="108">
        <v>406</v>
      </c>
      <c r="M45" s="109">
        <v>377</v>
      </c>
    </row>
    <row r="46" spans="2:13" ht="27.75" customHeight="1" x14ac:dyDescent="0.15">
      <c r="B46" s="1242"/>
      <c r="C46" s="1243"/>
      <c r="D46" s="110"/>
      <c r="E46" s="1246" t="s">
        <v>35</v>
      </c>
      <c r="F46" s="1246"/>
      <c r="G46" s="1246"/>
      <c r="H46" s="1247"/>
      <c r="I46" s="107" t="s">
        <v>532</v>
      </c>
      <c r="J46" s="108" t="s">
        <v>532</v>
      </c>
      <c r="K46" s="108" t="s">
        <v>532</v>
      </c>
      <c r="L46" s="108" t="s">
        <v>532</v>
      </c>
      <c r="M46" s="109" t="s">
        <v>532</v>
      </c>
    </row>
    <row r="47" spans="2:13" ht="27.75" customHeight="1" x14ac:dyDescent="0.15">
      <c r="B47" s="1242"/>
      <c r="C47" s="1243"/>
      <c r="D47" s="111"/>
      <c r="E47" s="1256" t="s">
        <v>36</v>
      </c>
      <c r="F47" s="1257"/>
      <c r="G47" s="1257"/>
      <c r="H47" s="1258"/>
      <c r="I47" s="107" t="s">
        <v>532</v>
      </c>
      <c r="J47" s="108" t="s">
        <v>532</v>
      </c>
      <c r="K47" s="108" t="s">
        <v>532</v>
      </c>
      <c r="L47" s="108" t="s">
        <v>532</v>
      </c>
      <c r="M47" s="109" t="s">
        <v>532</v>
      </c>
    </row>
    <row r="48" spans="2:13" ht="27.75" customHeight="1" x14ac:dyDescent="0.15">
      <c r="B48" s="1242"/>
      <c r="C48" s="1243"/>
      <c r="D48" s="106"/>
      <c r="E48" s="1246" t="s">
        <v>37</v>
      </c>
      <c r="F48" s="1246"/>
      <c r="G48" s="1246"/>
      <c r="H48" s="1247"/>
      <c r="I48" s="107" t="s">
        <v>532</v>
      </c>
      <c r="J48" s="108" t="s">
        <v>532</v>
      </c>
      <c r="K48" s="108" t="s">
        <v>532</v>
      </c>
      <c r="L48" s="108" t="s">
        <v>532</v>
      </c>
      <c r="M48" s="109" t="s">
        <v>532</v>
      </c>
    </row>
    <row r="49" spans="2:13" ht="27.75" customHeight="1" x14ac:dyDescent="0.15">
      <c r="B49" s="1244"/>
      <c r="C49" s="1245"/>
      <c r="D49" s="106"/>
      <c r="E49" s="1246" t="s">
        <v>38</v>
      </c>
      <c r="F49" s="1246"/>
      <c r="G49" s="1246"/>
      <c r="H49" s="1247"/>
      <c r="I49" s="107" t="s">
        <v>532</v>
      </c>
      <c r="J49" s="108" t="s">
        <v>532</v>
      </c>
      <c r="K49" s="108" t="s">
        <v>532</v>
      </c>
      <c r="L49" s="108" t="s">
        <v>532</v>
      </c>
      <c r="M49" s="109" t="s">
        <v>532</v>
      </c>
    </row>
    <row r="50" spans="2:13" ht="27.75" customHeight="1" x14ac:dyDescent="0.15">
      <c r="B50" s="1240" t="s">
        <v>39</v>
      </c>
      <c r="C50" s="1241"/>
      <c r="D50" s="112"/>
      <c r="E50" s="1246" t="s">
        <v>40</v>
      </c>
      <c r="F50" s="1246"/>
      <c r="G50" s="1246"/>
      <c r="H50" s="1247"/>
      <c r="I50" s="107">
        <v>7221</v>
      </c>
      <c r="J50" s="108">
        <v>7220</v>
      </c>
      <c r="K50" s="108">
        <v>7242</v>
      </c>
      <c r="L50" s="108">
        <v>7343</v>
      </c>
      <c r="M50" s="109">
        <v>7361</v>
      </c>
    </row>
    <row r="51" spans="2:13" ht="27.75" customHeight="1" x14ac:dyDescent="0.15">
      <c r="B51" s="1242"/>
      <c r="C51" s="1243"/>
      <c r="D51" s="106"/>
      <c r="E51" s="1246" t="s">
        <v>41</v>
      </c>
      <c r="F51" s="1246"/>
      <c r="G51" s="1246"/>
      <c r="H51" s="1247"/>
      <c r="I51" s="107" t="s">
        <v>532</v>
      </c>
      <c r="J51" s="108" t="s">
        <v>532</v>
      </c>
      <c r="K51" s="108" t="s">
        <v>532</v>
      </c>
      <c r="L51" s="108" t="s">
        <v>532</v>
      </c>
      <c r="M51" s="109" t="s">
        <v>532</v>
      </c>
    </row>
    <row r="52" spans="2:13" ht="27.75" customHeight="1" x14ac:dyDescent="0.15">
      <c r="B52" s="1244"/>
      <c r="C52" s="1245"/>
      <c r="D52" s="106"/>
      <c r="E52" s="1246" t="s">
        <v>42</v>
      </c>
      <c r="F52" s="1246"/>
      <c r="G52" s="1246"/>
      <c r="H52" s="1247"/>
      <c r="I52" s="107">
        <v>4167</v>
      </c>
      <c r="J52" s="108">
        <v>4190</v>
      </c>
      <c r="K52" s="108">
        <v>4159</v>
      </c>
      <c r="L52" s="108">
        <v>4062</v>
      </c>
      <c r="M52" s="109">
        <v>4116</v>
      </c>
    </row>
    <row r="53" spans="2:13" ht="27.75" customHeight="1" thickBot="1" x14ac:dyDescent="0.2">
      <c r="B53" s="1248" t="s">
        <v>43</v>
      </c>
      <c r="C53" s="1249"/>
      <c r="D53" s="113"/>
      <c r="E53" s="1250" t="s">
        <v>44</v>
      </c>
      <c r="F53" s="1250"/>
      <c r="G53" s="1250"/>
      <c r="H53" s="1251"/>
      <c r="I53" s="114">
        <v>-6770</v>
      </c>
      <c r="J53" s="115">
        <v>-6664</v>
      </c>
      <c r="K53" s="115">
        <v>-6812</v>
      </c>
      <c r="L53" s="115">
        <v>-6810</v>
      </c>
      <c r="M53" s="116">
        <v>-6720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WAFeKJbfYHKKf/nWqkq9jH3QhN5LSorKXowepGL/Z4g/jABYRwWbfcDnv8TV3AXA7M6WWc6/iwxX5kiyrU6A==" saltValue="DIf8gWANjo2grkaVgTw6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58"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47</v>
      </c>
      <c r="D55" s="1267"/>
      <c r="E55" s="1268"/>
      <c r="F55" s="128">
        <v>655</v>
      </c>
      <c r="G55" s="128">
        <v>656</v>
      </c>
      <c r="H55" s="129">
        <v>656</v>
      </c>
    </row>
    <row r="56" spans="2:8" ht="52.5" customHeight="1" x14ac:dyDescent="0.15">
      <c r="B56" s="130"/>
      <c r="C56" s="1269" t="s">
        <v>48</v>
      </c>
      <c r="D56" s="1269"/>
      <c r="E56" s="1270"/>
      <c r="F56" s="131">
        <v>406</v>
      </c>
      <c r="G56" s="131">
        <v>406</v>
      </c>
      <c r="H56" s="132">
        <v>407</v>
      </c>
    </row>
    <row r="57" spans="2:8" ht="53.25" customHeight="1" x14ac:dyDescent="0.15">
      <c r="B57" s="130"/>
      <c r="C57" s="1271" t="s">
        <v>49</v>
      </c>
      <c r="D57" s="1271"/>
      <c r="E57" s="1272"/>
      <c r="F57" s="133">
        <v>5903</v>
      </c>
      <c r="G57" s="133">
        <v>5996</v>
      </c>
      <c r="H57" s="134">
        <v>6053</v>
      </c>
    </row>
    <row r="58" spans="2:8" ht="45.75" customHeight="1" x14ac:dyDescent="0.15">
      <c r="B58" s="135"/>
      <c r="C58" s="1259" t="s">
        <v>615</v>
      </c>
      <c r="D58" s="1260"/>
      <c r="E58" s="1261"/>
      <c r="F58" s="136">
        <v>2586</v>
      </c>
      <c r="G58" s="136">
        <v>2588</v>
      </c>
      <c r="H58" s="137">
        <v>2589</v>
      </c>
    </row>
    <row r="59" spans="2:8" ht="45.75" customHeight="1" x14ac:dyDescent="0.15">
      <c r="B59" s="135"/>
      <c r="C59" s="1259" t="s">
        <v>616</v>
      </c>
      <c r="D59" s="1260"/>
      <c r="E59" s="1261"/>
      <c r="F59" s="136">
        <v>770</v>
      </c>
      <c r="G59" s="136">
        <v>770</v>
      </c>
      <c r="H59" s="137">
        <v>720</v>
      </c>
    </row>
    <row r="60" spans="2:8" ht="45.75" customHeight="1" x14ac:dyDescent="0.15">
      <c r="B60" s="135"/>
      <c r="C60" s="1259" t="s">
        <v>617</v>
      </c>
      <c r="D60" s="1260"/>
      <c r="E60" s="1261"/>
      <c r="F60" s="136">
        <v>625</v>
      </c>
      <c r="G60" s="136">
        <v>626</v>
      </c>
      <c r="H60" s="137">
        <v>626</v>
      </c>
    </row>
    <row r="61" spans="2:8" ht="45.75" customHeight="1" x14ac:dyDescent="0.15">
      <c r="B61" s="135"/>
      <c r="C61" s="1259" t="s">
        <v>618</v>
      </c>
      <c r="D61" s="1260"/>
      <c r="E61" s="1261"/>
      <c r="F61" s="136">
        <v>579</v>
      </c>
      <c r="G61" s="136">
        <v>581</v>
      </c>
      <c r="H61" s="137">
        <v>586</v>
      </c>
    </row>
    <row r="62" spans="2:8" ht="45.75" customHeight="1" thickBot="1" x14ac:dyDescent="0.2">
      <c r="B62" s="138"/>
      <c r="C62" s="1262" t="s">
        <v>619</v>
      </c>
      <c r="D62" s="1263"/>
      <c r="E62" s="1264"/>
      <c r="F62" s="139">
        <v>484</v>
      </c>
      <c r="G62" s="139">
        <v>485</v>
      </c>
      <c r="H62" s="140">
        <v>485</v>
      </c>
    </row>
    <row r="63" spans="2:8" ht="52.5" customHeight="1" thickBot="1" x14ac:dyDescent="0.2">
      <c r="B63" s="141"/>
      <c r="C63" s="1265" t="s">
        <v>50</v>
      </c>
      <c r="D63" s="1265"/>
      <c r="E63" s="1266"/>
      <c r="F63" s="142">
        <v>6965</v>
      </c>
      <c r="G63" s="142">
        <v>7058</v>
      </c>
      <c r="H63" s="143">
        <v>7116</v>
      </c>
    </row>
    <row r="64" spans="2:8" ht="15" customHeight="1" x14ac:dyDescent="0.15"/>
  </sheetData>
  <sheetProtection algorithmName="SHA-512" hashValue="uz+A/0B/TELFxff7XkKZ72IeEJsw/br9LsTOP9vAcUaRde5EA9OIlMMN32717PI7LqHrgNaOFxOuVN0jQ7j5hw==" saltValue="bM7AztChNLXoc6rBmFyE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571</v>
      </c>
      <c r="G2" s="157"/>
      <c r="H2" s="158"/>
    </row>
    <row r="3" spans="1:8" x14ac:dyDescent="0.15">
      <c r="A3" s="154" t="s">
        <v>564</v>
      </c>
      <c r="B3" s="159"/>
      <c r="C3" s="160"/>
      <c r="D3" s="161">
        <v>386952</v>
      </c>
      <c r="E3" s="162"/>
      <c r="F3" s="163">
        <v>291945</v>
      </c>
      <c r="G3" s="164"/>
      <c r="H3" s="165"/>
    </row>
    <row r="4" spans="1:8" x14ac:dyDescent="0.15">
      <c r="A4" s="166"/>
      <c r="B4" s="167"/>
      <c r="C4" s="168"/>
      <c r="D4" s="169">
        <v>238098</v>
      </c>
      <c r="E4" s="170"/>
      <c r="F4" s="171">
        <v>127651</v>
      </c>
      <c r="G4" s="172"/>
      <c r="H4" s="173"/>
    </row>
    <row r="5" spans="1:8" x14ac:dyDescent="0.15">
      <c r="A5" s="154" t="s">
        <v>566</v>
      </c>
      <c r="B5" s="159"/>
      <c r="C5" s="160"/>
      <c r="D5" s="161">
        <v>383627</v>
      </c>
      <c r="E5" s="162"/>
      <c r="F5" s="163">
        <v>291173</v>
      </c>
      <c r="G5" s="164"/>
      <c r="H5" s="165"/>
    </row>
    <row r="6" spans="1:8" x14ac:dyDescent="0.15">
      <c r="A6" s="166"/>
      <c r="B6" s="167"/>
      <c r="C6" s="168"/>
      <c r="D6" s="169">
        <v>259725</v>
      </c>
      <c r="E6" s="170"/>
      <c r="F6" s="171">
        <v>119071</v>
      </c>
      <c r="G6" s="172"/>
      <c r="H6" s="173"/>
    </row>
    <row r="7" spans="1:8" x14ac:dyDescent="0.15">
      <c r="A7" s="154" t="s">
        <v>567</v>
      </c>
      <c r="B7" s="159"/>
      <c r="C7" s="160"/>
      <c r="D7" s="161">
        <v>258399</v>
      </c>
      <c r="E7" s="162"/>
      <c r="F7" s="163">
        <v>271581</v>
      </c>
      <c r="G7" s="164"/>
      <c r="H7" s="165"/>
    </row>
    <row r="8" spans="1:8" x14ac:dyDescent="0.15">
      <c r="A8" s="166"/>
      <c r="B8" s="167"/>
      <c r="C8" s="168"/>
      <c r="D8" s="169">
        <v>193715</v>
      </c>
      <c r="E8" s="170"/>
      <c r="F8" s="171">
        <v>117844</v>
      </c>
      <c r="G8" s="172"/>
      <c r="H8" s="173"/>
    </row>
    <row r="9" spans="1:8" x14ac:dyDescent="0.15">
      <c r="A9" s="154" t="s">
        <v>568</v>
      </c>
      <c r="B9" s="159"/>
      <c r="C9" s="160"/>
      <c r="D9" s="161">
        <v>287628</v>
      </c>
      <c r="E9" s="162"/>
      <c r="F9" s="163">
        <v>268375</v>
      </c>
      <c r="G9" s="164"/>
      <c r="H9" s="165"/>
    </row>
    <row r="10" spans="1:8" x14ac:dyDescent="0.15">
      <c r="A10" s="166"/>
      <c r="B10" s="167"/>
      <c r="C10" s="168"/>
      <c r="D10" s="169">
        <v>215967</v>
      </c>
      <c r="E10" s="170"/>
      <c r="F10" s="171">
        <v>119602</v>
      </c>
      <c r="G10" s="172"/>
      <c r="H10" s="173"/>
    </row>
    <row r="11" spans="1:8" x14ac:dyDescent="0.15">
      <c r="A11" s="154" t="s">
        <v>569</v>
      </c>
      <c r="B11" s="159"/>
      <c r="C11" s="160"/>
      <c r="D11" s="161">
        <v>382287</v>
      </c>
      <c r="E11" s="162"/>
      <c r="F11" s="163">
        <v>301035</v>
      </c>
      <c r="G11" s="164"/>
      <c r="H11" s="165"/>
    </row>
    <row r="12" spans="1:8" x14ac:dyDescent="0.15">
      <c r="A12" s="166"/>
      <c r="B12" s="167"/>
      <c r="C12" s="174"/>
      <c r="D12" s="169">
        <v>227126</v>
      </c>
      <c r="E12" s="170"/>
      <c r="F12" s="171">
        <v>154376</v>
      </c>
      <c r="G12" s="172"/>
      <c r="H12" s="173"/>
    </row>
    <row r="13" spans="1:8" x14ac:dyDescent="0.15">
      <c r="A13" s="154"/>
      <c r="B13" s="159"/>
      <c r="C13" s="175"/>
      <c r="D13" s="176">
        <v>339779</v>
      </c>
      <c r="E13" s="177"/>
      <c r="F13" s="178">
        <v>284822</v>
      </c>
      <c r="G13" s="179"/>
      <c r="H13" s="165"/>
    </row>
    <row r="14" spans="1:8" x14ac:dyDescent="0.15">
      <c r="A14" s="166"/>
      <c r="B14" s="167"/>
      <c r="C14" s="168"/>
      <c r="D14" s="169">
        <v>226926</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21.25</v>
      </c>
      <c r="C19" s="180">
        <f>ROUND(VALUE(SUBSTITUTE(実質収支比率等に係る経年分析!G$48,"▲","-")),2)</f>
        <v>24.31</v>
      </c>
      <c r="D19" s="180">
        <f>ROUND(VALUE(SUBSTITUTE(実質収支比率等に係る経年分析!H$48,"▲","-")),2)</f>
        <v>18.39</v>
      </c>
      <c r="E19" s="180">
        <f>ROUND(VALUE(SUBSTITUTE(実質収支比率等に係る経年分析!I$48,"▲","-")),2)</f>
        <v>21.69</v>
      </c>
      <c r="F19" s="180">
        <f>ROUND(VALUE(SUBSTITUTE(実質収支比率等に係る経年分析!J$48,"▲","-")),2)</f>
        <v>24.73</v>
      </c>
    </row>
    <row r="20" spans="1:11" x14ac:dyDescent="0.15">
      <c r="A20" s="180" t="s">
        <v>54</v>
      </c>
      <c r="B20" s="180">
        <f>ROUND(VALUE(SUBSTITUTE(実質収支比率等に係る経年分析!F$47,"▲","-")),2)</f>
        <v>26.84</v>
      </c>
      <c r="C20" s="180">
        <f>ROUND(VALUE(SUBSTITUTE(実質収支比率等に係る経年分析!G$47,"▲","-")),2)</f>
        <v>27.41</v>
      </c>
      <c r="D20" s="180">
        <f>ROUND(VALUE(SUBSTITUTE(実質収支比率等に係る経年分析!H$47,"▲","-")),2)</f>
        <v>28.9</v>
      </c>
      <c r="E20" s="180">
        <f>ROUND(VALUE(SUBSTITUTE(実質収支比率等に係る経年分析!I$47,"▲","-")),2)</f>
        <v>28.57</v>
      </c>
      <c r="F20" s="180">
        <f>ROUND(VALUE(SUBSTITUTE(実質収支比率等に係る経年分析!J$47,"▲","-")),2)</f>
        <v>26.47</v>
      </c>
    </row>
    <row r="21" spans="1:11" x14ac:dyDescent="0.15">
      <c r="A21" s="180" t="s">
        <v>55</v>
      </c>
      <c r="B21" s="180">
        <f>IF(ISNUMBER(VALUE(SUBSTITUTE(実質収支比率等に係る経年分析!F$49,"▲","-"))),ROUND(VALUE(SUBSTITUTE(実質収支比率等に係る経年分析!F$49,"▲","-")),2),NA())</f>
        <v>14.23</v>
      </c>
      <c r="C21" s="180">
        <f>IF(ISNUMBER(VALUE(SUBSTITUTE(実質収支比率等に係る経年分析!G$49,"▲","-"))),ROUND(VALUE(SUBSTITUTE(実質収支比率等に係る経年分析!G$49,"▲","-")),2),NA())</f>
        <v>8.26</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3.53</v>
      </c>
      <c r="F21" s="180">
        <f>IF(ISNUMBER(VALUE(SUBSTITUTE(実質収支比率等に係る経年分析!J$49,"▲","-"))),ROUND(VALUE(SUBSTITUTE(実質収支比率等に係る経年分析!J$49,"▲","-")),2),NA())</f>
        <v>4.6500000000000004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f>IF(ROUND(VALUE(SUBSTITUTE(連結実質赤字比率に係る赤字・黒字の構成分析!I$39,"▲", "-")), 2) &lt; 0, ABS(ROUND(VALUE(SUBSTITUTE(連結実質赤字比率に係る赤字・黒字の構成分析!I$39,"▲", "-")), 2)), NA())</f>
        <v>7.0000000000000007E-2</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村営水道事業特別会計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0.33</v>
      </c>
    </row>
    <row r="35" spans="1:16" x14ac:dyDescent="0.15">
      <c r="A35" s="181" t="str">
        <f>IF(連結実質赤字比率に係る赤字・黒字の構成分析!C$35="",NA(),連結実質赤字比率に係る赤字・黒字の構成分析!C$35)</f>
        <v>診療所特別会計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23.93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535</v>
      </c>
      <c r="E42" s="182"/>
      <c r="F42" s="182"/>
      <c r="G42" s="182">
        <f>'実質公債費比率（分子）の構造'!L$52</f>
        <v>538</v>
      </c>
      <c r="H42" s="182"/>
      <c r="I42" s="182"/>
      <c r="J42" s="182">
        <f>'実質公債費比率（分子）の構造'!M$52</f>
        <v>484</v>
      </c>
      <c r="K42" s="182"/>
      <c r="L42" s="182"/>
      <c r="M42" s="182">
        <f>'実質公債費比率（分子）の構造'!N$52</f>
        <v>496</v>
      </c>
      <c r="N42" s="182"/>
      <c r="O42" s="182"/>
      <c r="P42" s="182">
        <f>'実質公債費比率（分子）の構造'!O$52</f>
        <v>515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66</v>
      </c>
      <c r="B46" s="182">
        <f>'実質公債費比率（分子）の構造'!K$48</f>
        <v>86</v>
      </c>
      <c r="C46" s="182"/>
      <c r="D46" s="182"/>
      <c r="E46" s="182">
        <f>'実質公債費比率（分子）の構造'!L$48</f>
        <v>84</v>
      </c>
      <c r="F46" s="182"/>
      <c r="G46" s="182"/>
      <c r="H46" s="182">
        <f>'実質公債費比率（分子）の構造'!M$48</f>
        <v>81</v>
      </c>
      <c r="I46" s="182"/>
      <c r="J46" s="182"/>
      <c r="K46" s="182">
        <f>'実質公債費比率（分子）の構造'!N$48</f>
        <v>81</v>
      </c>
      <c r="L46" s="182"/>
      <c r="M46" s="182"/>
      <c r="N46" s="182">
        <f>'実質公債費比率（分子）の構造'!O$48</f>
        <v>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444</v>
      </c>
      <c r="C49" s="182"/>
      <c r="D49" s="182"/>
      <c r="E49" s="182">
        <f>'実質公債費比率（分子）の構造'!L$45</f>
        <v>445</v>
      </c>
      <c r="F49" s="182"/>
      <c r="G49" s="182"/>
      <c r="H49" s="182">
        <f>'実質公債費比率（分子）の構造'!M$45</f>
        <v>404</v>
      </c>
      <c r="I49" s="182"/>
      <c r="J49" s="182"/>
      <c r="K49" s="182">
        <f>'実質公債費比率（分子）の構造'!N$45</f>
        <v>414</v>
      </c>
      <c r="L49" s="182"/>
      <c r="M49" s="182"/>
      <c r="N49" s="182">
        <f>'実質公債費比率（分子）の構造'!O$45</f>
        <v>461</v>
      </c>
      <c r="O49" s="182"/>
      <c r="P49" s="182"/>
    </row>
    <row r="50" spans="1:16" x14ac:dyDescent="0.15">
      <c r="A50" s="182" t="s">
        <v>70</v>
      </c>
      <c r="B50" s="182" t="e">
        <f>NA()</f>
        <v>#N/A</v>
      </c>
      <c r="C50" s="182">
        <f>IF(ISNUMBER('実質公債費比率（分子）の構造'!K$53),'実質公債費比率（分子）の構造'!K$53,NA())</f>
        <v>-4</v>
      </c>
      <c r="D50" s="182" t="e">
        <f>NA()</f>
        <v>#N/A</v>
      </c>
      <c r="E50" s="182" t="e">
        <f>NA()</f>
        <v>#N/A</v>
      </c>
      <c r="F50" s="182">
        <f>IF(ISNUMBER('実質公債費比率（分子）の構造'!L$53),'実質公債費比率（分子）の構造'!L$53,NA())</f>
        <v>-9</v>
      </c>
      <c r="G50" s="182" t="e">
        <f>NA()</f>
        <v>#N/A</v>
      </c>
      <c r="H50" s="182" t="e">
        <f>NA()</f>
        <v>#N/A</v>
      </c>
      <c r="I50" s="182">
        <f>IF(ISNUMBER('実質公債費比率（分子）の構造'!M$53),'実質公債費比率（分子）の構造'!M$53,NA())</f>
        <v>1</v>
      </c>
      <c r="J50" s="182" t="e">
        <f>NA()</f>
        <v>#N/A</v>
      </c>
      <c r="K50" s="182" t="e">
        <f>NA()</f>
        <v>#N/A</v>
      </c>
      <c r="L50" s="182">
        <f>IF(ISNUMBER('実質公債費比率（分子）の構造'!N$53),'実質公債費比率（分子）の構造'!N$53,NA())</f>
        <v>-1</v>
      </c>
      <c r="M50" s="182" t="e">
        <f>NA()</f>
        <v>#N/A</v>
      </c>
      <c r="N50" s="182" t="e">
        <f>NA()</f>
        <v>#N/A</v>
      </c>
      <c r="O50" s="182">
        <f>IF(ISNUMBER('実質公債費比率（分子）の構造'!O$53),'実質公債費比率（分子）の構造'!O$53,NA())</f>
        <v>27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4167</v>
      </c>
      <c r="E56" s="181"/>
      <c r="F56" s="181"/>
      <c r="G56" s="181">
        <f>'将来負担比率（分子）の構造'!J$52</f>
        <v>4190</v>
      </c>
      <c r="H56" s="181"/>
      <c r="I56" s="181"/>
      <c r="J56" s="181">
        <f>'将来負担比率（分子）の構造'!K$52</f>
        <v>4159</v>
      </c>
      <c r="K56" s="181"/>
      <c r="L56" s="181"/>
      <c r="M56" s="181">
        <f>'将来負担比率（分子）の構造'!L$52</f>
        <v>4062</v>
      </c>
      <c r="N56" s="181"/>
      <c r="O56" s="181"/>
      <c r="P56" s="181">
        <f>'将来負担比率（分子）の構造'!M$52</f>
        <v>4116</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7221</v>
      </c>
      <c r="E58" s="181"/>
      <c r="F58" s="181"/>
      <c r="G58" s="181">
        <f>'将来負担比率（分子）の構造'!J$50</f>
        <v>7220</v>
      </c>
      <c r="H58" s="181"/>
      <c r="I58" s="181"/>
      <c r="J58" s="181">
        <f>'将来負担比率（分子）の構造'!K$50</f>
        <v>7242</v>
      </c>
      <c r="K58" s="181"/>
      <c r="L58" s="181"/>
      <c r="M58" s="181">
        <f>'将来負担比率（分子）の構造'!L$50</f>
        <v>7343</v>
      </c>
      <c r="N58" s="181"/>
      <c r="O58" s="181"/>
      <c r="P58" s="181">
        <f>'将来負担比率（分子）の構造'!M$50</f>
        <v>7361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414</v>
      </c>
      <c r="C62" s="181"/>
      <c r="D62" s="181"/>
      <c r="E62" s="181">
        <f>'将来負担比率（分子）の構造'!J$45</f>
        <v>407</v>
      </c>
      <c r="F62" s="181"/>
      <c r="G62" s="181"/>
      <c r="H62" s="181">
        <f>'将来負担比率（分子）の構造'!K$45</f>
        <v>405</v>
      </c>
      <c r="I62" s="181"/>
      <c r="J62" s="181"/>
      <c r="K62" s="181">
        <f>'将来負担比率（分子）の構造'!L$45</f>
        <v>406</v>
      </c>
      <c r="L62" s="181"/>
      <c r="M62" s="181"/>
      <c r="N62" s="181">
        <f>'将来負担比率（分子）の構造'!M$45</f>
        <v>377</v>
      </c>
      <c r="O62" s="181"/>
      <c r="P62" s="181"/>
    </row>
    <row r="63" spans="1:16" x14ac:dyDescent="0.15">
      <c r="A63" s="181" t="s">
        <v>33</v>
      </c>
      <c r="B63" s="181">
        <f>'将来負担比率（分子）の構造'!I$44</f>
        <v>20</v>
      </c>
      <c r="C63" s="181"/>
      <c r="D63" s="181"/>
      <c r="E63" s="181">
        <f>'将来負担比率（分子）の構造'!J$44</f>
        <v>19</v>
      </c>
      <c r="F63" s="181"/>
      <c r="G63" s="181"/>
      <c r="H63" s="181">
        <f>'将来負担比率（分子）の構造'!K$44</f>
        <v>1</v>
      </c>
      <c r="I63" s="181"/>
      <c r="J63" s="181"/>
      <c r="K63" s="181">
        <f>'将来負担比率（分子）の構造'!L$44</f>
        <v>0</v>
      </c>
      <c r="L63" s="181"/>
      <c r="M63" s="181"/>
      <c r="N63" s="181">
        <f>'将来負担比率（分子）の構造'!M$44</f>
        <v>0</v>
      </c>
      <c r="O63" s="181"/>
      <c r="P63" s="181"/>
    </row>
    <row r="64" spans="1:16" x14ac:dyDescent="0.15">
      <c r="A64" s="181" t="s">
        <v>32</v>
      </c>
      <c r="B64" s="181">
        <f>'将来負担比率（分子）の構造'!I$43</f>
        <v>545</v>
      </c>
      <c r="C64" s="181"/>
      <c r="D64" s="181"/>
      <c r="E64" s="181">
        <f>'将来負担比率（分子）の構造'!J$43</f>
        <v>477</v>
      </c>
      <c r="F64" s="181"/>
      <c r="G64" s="181"/>
      <c r="H64" s="181">
        <f>'将来負担比率（分子）の構造'!K$43</f>
        <v>419</v>
      </c>
      <c r="I64" s="181"/>
      <c r="J64" s="181"/>
      <c r="K64" s="181">
        <f>'将来負担比率（分子）の構造'!L$43</f>
        <v>396</v>
      </c>
      <c r="L64" s="181"/>
      <c r="M64" s="181"/>
      <c r="N64" s="181">
        <f>'将来負担比率（分子）の構造'!M$43</f>
        <v>335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3639</v>
      </c>
      <c r="C66" s="181"/>
      <c r="D66" s="181"/>
      <c r="E66" s="181">
        <f>'将来負担比率（分子）の構造'!J$41</f>
        <v>3842</v>
      </c>
      <c r="F66" s="181"/>
      <c r="G66" s="181"/>
      <c r="H66" s="181">
        <f>'将来負担比率（分子）の構造'!K$41</f>
        <v>3765</v>
      </c>
      <c r="I66" s="181"/>
      <c r="J66" s="181"/>
      <c r="K66" s="181">
        <f>'将来負担比率（分子）の構造'!L$41</f>
        <v>3793</v>
      </c>
      <c r="L66" s="181"/>
      <c r="M66" s="181"/>
      <c r="N66" s="181">
        <f>'将来負担比率（分子）の構造'!M$41</f>
        <v>4046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655</v>
      </c>
      <c r="C72" s="185">
        <f>基金残高に係る経年分析!G55</f>
        <v>656</v>
      </c>
      <c r="D72" s="185">
        <f>基金残高に係る経年分析!H55</f>
        <v>656</v>
      </c>
    </row>
    <row r="73" spans="1:16" x14ac:dyDescent="0.15">
      <c r="A73" s="184" t="s">
        <v>77</v>
      </c>
      <c r="B73" s="185">
        <f>基金残高に係る経年分析!F56</f>
        <v>406</v>
      </c>
      <c r="C73" s="185">
        <f>基金残高に係る経年分析!G56</f>
        <v>406</v>
      </c>
      <c r="D73" s="185">
        <f>基金残高に係る経年分析!H56</f>
        <v>407</v>
      </c>
    </row>
    <row r="74" spans="1:16" x14ac:dyDescent="0.15">
      <c r="A74" s="184" t="s">
        <v>78</v>
      </c>
      <c r="B74" s="185">
        <f>基金残高に係る経年分析!F57</f>
        <v>5903</v>
      </c>
      <c r="C74" s="185">
        <f>基金残高に係る経年分析!G57</f>
        <v>5996</v>
      </c>
      <c r="D74" s="185">
        <f>基金残高に係る経年分析!H57</f>
        <v>6053</v>
      </c>
    </row>
  </sheetData>
  <sheetProtection algorithmName="SHA-512" hashValue="tVVLGLo9ep7loW3Ts3W6SNr9UDh/Zy2WJfR7oFD7eNnsIeyIUSiPX/KwTYC7tyuwKkIq3BsKkz/nnjfjdv1Osw==" saltValue="RMUyasAIWLX+SVB50SNC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EM49"/>
  <sheetViews>
    <sheetView showGridLines="0" workbookViewId="0">
      <selection activeCell="B22" sqref="B22:Q2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228</v>
      </c>
      <c r="C5" s="711"/>
      <c r="D5" s="711"/>
      <c r="E5" s="711"/>
      <c r="F5" s="711"/>
      <c r="G5" s="711"/>
      <c r="H5" s="711"/>
      <c r="I5" s="711"/>
      <c r="J5" s="711"/>
      <c r="K5" s="711"/>
      <c r="L5" s="711"/>
      <c r="M5" s="711"/>
      <c r="N5" s="711"/>
      <c r="O5" s="711"/>
      <c r="P5" s="711"/>
      <c r="Q5" s="712"/>
      <c r="R5" s="697">
        <v>631756</v>
      </c>
      <c r="S5" s="698"/>
      <c r="T5" s="698"/>
      <c r="U5" s="698"/>
      <c r="V5" s="698"/>
      <c r="W5" s="698"/>
      <c r="X5" s="698"/>
      <c r="Y5" s="741"/>
      <c r="Z5" s="759">
        <v>12</v>
      </c>
      <c r="AA5" s="759"/>
      <c r="AB5" s="759"/>
      <c r="AC5" s="759"/>
      <c r="AD5" s="760">
        <v>631756</v>
      </c>
      <c r="AE5" s="760"/>
      <c r="AF5" s="760"/>
      <c r="AG5" s="760"/>
      <c r="AH5" s="760"/>
      <c r="AI5" s="760"/>
      <c r="AJ5" s="760"/>
      <c r="AK5" s="760"/>
      <c r="AL5" s="742">
        <v>26.7</v>
      </c>
      <c r="AM5" s="715"/>
      <c r="AN5" s="715"/>
      <c r="AO5" s="743"/>
      <c r="AP5" s="710" t="s">
        <v>229</v>
      </c>
      <c r="AQ5" s="711"/>
      <c r="AR5" s="711"/>
      <c r="AS5" s="711"/>
      <c r="AT5" s="711"/>
      <c r="AU5" s="711"/>
      <c r="AV5" s="711"/>
      <c r="AW5" s="711"/>
      <c r="AX5" s="711"/>
      <c r="AY5" s="711"/>
      <c r="AZ5" s="711"/>
      <c r="BA5" s="711"/>
      <c r="BB5" s="711"/>
      <c r="BC5" s="711"/>
      <c r="BD5" s="711"/>
      <c r="BE5" s="711"/>
      <c r="BF5" s="712"/>
      <c r="BG5" s="642">
        <v>631360</v>
      </c>
      <c r="BH5" s="643"/>
      <c r="BI5" s="643"/>
      <c r="BJ5" s="643"/>
      <c r="BK5" s="643"/>
      <c r="BL5" s="643"/>
      <c r="BM5" s="643"/>
      <c r="BN5" s="644"/>
      <c r="BO5" s="675">
        <v>99.9</v>
      </c>
      <c r="BP5" s="675"/>
      <c r="BQ5" s="675"/>
      <c r="BR5" s="675"/>
      <c r="BS5" s="676">
        <v>3</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92527</v>
      </c>
      <c r="S6" s="643"/>
      <c r="T6" s="643"/>
      <c r="U6" s="643"/>
      <c r="V6" s="643"/>
      <c r="W6" s="643"/>
      <c r="X6" s="643"/>
      <c r="Y6" s="644"/>
      <c r="Z6" s="675">
        <v>1.8</v>
      </c>
      <c r="AA6" s="675"/>
      <c r="AB6" s="675"/>
      <c r="AC6" s="675"/>
      <c r="AD6" s="676">
        <v>92527</v>
      </c>
      <c r="AE6" s="676"/>
      <c r="AF6" s="676"/>
      <c r="AG6" s="676"/>
      <c r="AH6" s="676"/>
      <c r="AI6" s="676"/>
      <c r="AJ6" s="676"/>
      <c r="AK6" s="676"/>
      <c r="AL6" s="645">
        <v>3.9</v>
      </c>
      <c r="AM6" s="646"/>
      <c r="AN6" s="646"/>
      <c r="AO6" s="677"/>
      <c r="AP6" s="639" t="s">
        <v>234</v>
      </c>
      <c r="AQ6" s="640"/>
      <c r="AR6" s="640"/>
      <c r="AS6" s="640"/>
      <c r="AT6" s="640"/>
      <c r="AU6" s="640"/>
      <c r="AV6" s="640"/>
      <c r="AW6" s="640"/>
      <c r="AX6" s="640"/>
      <c r="AY6" s="640"/>
      <c r="AZ6" s="640"/>
      <c r="BA6" s="640"/>
      <c r="BB6" s="640"/>
      <c r="BC6" s="640"/>
      <c r="BD6" s="640"/>
      <c r="BE6" s="640"/>
      <c r="BF6" s="641"/>
      <c r="BG6" s="642">
        <v>631360</v>
      </c>
      <c r="BH6" s="643"/>
      <c r="BI6" s="643"/>
      <c r="BJ6" s="643"/>
      <c r="BK6" s="643"/>
      <c r="BL6" s="643"/>
      <c r="BM6" s="643"/>
      <c r="BN6" s="644"/>
      <c r="BO6" s="675">
        <v>99.9</v>
      </c>
      <c r="BP6" s="675"/>
      <c r="BQ6" s="675"/>
      <c r="BR6" s="675"/>
      <c r="BS6" s="676">
        <v>3</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30361</v>
      </c>
      <c r="CS6" s="643"/>
      <c r="CT6" s="643"/>
      <c r="CU6" s="643"/>
      <c r="CV6" s="643"/>
      <c r="CW6" s="643"/>
      <c r="CX6" s="643"/>
      <c r="CY6" s="644"/>
      <c r="CZ6" s="742">
        <v>0.7</v>
      </c>
      <c r="DA6" s="715"/>
      <c r="DB6" s="715"/>
      <c r="DC6" s="745"/>
      <c r="DD6" s="648" t="s">
        <v>174</v>
      </c>
      <c r="DE6" s="643"/>
      <c r="DF6" s="643"/>
      <c r="DG6" s="643"/>
      <c r="DH6" s="643"/>
      <c r="DI6" s="643"/>
      <c r="DJ6" s="643"/>
      <c r="DK6" s="643"/>
      <c r="DL6" s="643"/>
      <c r="DM6" s="643"/>
      <c r="DN6" s="643"/>
      <c r="DO6" s="643"/>
      <c r="DP6" s="644"/>
      <c r="DQ6" s="648">
        <v>30361</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423</v>
      </c>
      <c r="S7" s="643"/>
      <c r="T7" s="643"/>
      <c r="U7" s="643"/>
      <c r="V7" s="643"/>
      <c r="W7" s="643"/>
      <c r="X7" s="643"/>
      <c r="Y7" s="644"/>
      <c r="Z7" s="675">
        <v>0</v>
      </c>
      <c r="AA7" s="675"/>
      <c r="AB7" s="675"/>
      <c r="AC7" s="675"/>
      <c r="AD7" s="676">
        <v>423</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181035</v>
      </c>
      <c r="BH7" s="643"/>
      <c r="BI7" s="643"/>
      <c r="BJ7" s="643"/>
      <c r="BK7" s="643"/>
      <c r="BL7" s="643"/>
      <c r="BM7" s="643"/>
      <c r="BN7" s="644"/>
      <c r="BO7" s="675">
        <v>28.7</v>
      </c>
      <c r="BP7" s="675"/>
      <c r="BQ7" s="675"/>
      <c r="BR7" s="675"/>
      <c r="BS7" s="676">
        <v>3</v>
      </c>
      <c r="BT7" s="676"/>
      <c r="BU7" s="676"/>
      <c r="BV7" s="676"/>
      <c r="BW7" s="676"/>
      <c r="BX7" s="676"/>
      <c r="BY7" s="676"/>
      <c r="BZ7" s="676"/>
      <c r="CA7" s="676"/>
      <c r="CB7" s="730"/>
      <c r="CD7" s="681" t="s">
        <v>238</v>
      </c>
      <c r="CE7" s="682"/>
      <c r="CF7" s="682"/>
      <c r="CG7" s="682"/>
      <c r="CH7" s="682"/>
      <c r="CI7" s="682"/>
      <c r="CJ7" s="682"/>
      <c r="CK7" s="682"/>
      <c r="CL7" s="682"/>
      <c r="CM7" s="682"/>
      <c r="CN7" s="682"/>
      <c r="CO7" s="682"/>
      <c r="CP7" s="682"/>
      <c r="CQ7" s="683"/>
      <c r="CR7" s="642">
        <v>1053656</v>
      </c>
      <c r="CS7" s="643"/>
      <c r="CT7" s="643"/>
      <c r="CU7" s="643"/>
      <c r="CV7" s="643"/>
      <c r="CW7" s="643"/>
      <c r="CX7" s="643"/>
      <c r="CY7" s="644"/>
      <c r="CZ7" s="675">
        <v>23.5</v>
      </c>
      <c r="DA7" s="675"/>
      <c r="DB7" s="675"/>
      <c r="DC7" s="675"/>
      <c r="DD7" s="648">
        <v>298414</v>
      </c>
      <c r="DE7" s="643"/>
      <c r="DF7" s="643"/>
      <c r="DG7" s="643"/>
      <c r="DH7" s="643"/>
      <c r="DI7" s="643"/>
      <c r="DJ7" s="643"/>
      <c r="DK7" s="643"/>
      <c r="DL7" s="643"/>
      <c r="DM7" s="643"/>
      <c r="DN7" s="643"/>
      <c r="DO7" s="643"/>
      <c r="DP7" s="644"/>
      <c r="DQ7" s="648">
        <v>314591</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1862</v>
      </c>
      <c r="S8" s="643"/>
      <c r="T8" s="643"/>
      <c r="U8" s="643"/>
      <c r="V8" s="643"/>
      <c r="W8" s="643"/>
      <c r="X8" s="643"/>
      <c r="Y8" s="644"/>
      <c r="Z8" s="675">
        <v>0</v>
      </c>
      <c r="AA8" s="675"/>
      <c r="AB8" s="675"/>
      <c r="AC8" s="675"/>
      <c r="AD8" s="676">
        <v>1862</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10203</v>
      </c>
      <c r="BH8" s="643"/>
      <c r="BI8" s="643"/>
      <c r="BJ8" s="643"/>
      <c r="BK8" s="643"/>
      <c r="BL8" s="643"/>
      <c r="BM8" s="643"/>
      <c r="BN8" s="644"/>
      <c r="BO8" s="675">
        <v>1.6</v>
      </c>
      <c r="BP8" s="675"/>
      <c r="BQ8" s="675"/>
      <c r="BR8" s="675"/>
      <c r="BS8" s="648" t="s">
        <v>136</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639696</v>
      </c>
      <c r="CS8" s="643"/>
      <c r="CT8" s="643"/>
      <c r="CU8" s="643"/>
      <c r="CV8" s="643"/>
      <c r="CW8" s="643"/>
      <c r="CX8" s="643"/>
      <c r="CY8" s="644"/>
      <c r="CZ8" s="675">
        <v>14.2</v>
      </c>
      <c r="DA8" s="675"/>
      <c r="DB8" s="675"/>
      <c r="DC8" s="675"/>
      <c r="DD8" s="648">
        <v>5997</v>
      </c>
      <c r="DE8" s="643"/>
      <c r="DF8" s="643"/>
      <c r="DG8" s="643"/>
      <c r="DH8" s="643"/>
      <c r="DI8" s="643"/>
      <c r="DJ8" s="643"/>
      <c r="DK8" s="643"/>
      <c r="DL8" s="643"/>
      <c r="DM8" s="643"/>
      <c r="DN8" s="643"/>
      <c r="DO8" s="643"/>
      <c r="DP8" s="644"/>
      <c r="DQ8" s="648">
        <v>482370</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2109</v>
      </c>
      <c r="S9" s="643"/>
      <c r="T9" s="643"/>
      <c r="U9" s="643"/>
      <c r="V9" s="643"/>
      <c r="W9" s="643"/>
      <c r="X9" s="643"/>
      <c r="Y9" s="644"/>
      <c r="Z9" s="675">
        <v>0</v>
      </c>
      <c r="AA9" s="675"/>
      <c r="AB9" s="675"/>
      <c r="AC9" s="675"/>
      <c r="AD9" s="676">
        <v>2109</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141601</v>
      </c>
      <c r="BH9" s="643"/>
      <c r="BI9" s="643"/>
      <c r="BJ9" s="643"/>
      <c r="BK9" s="643"/>
      <c r="BL9" s="643"/>
      <c r="BM9" s="643"/>
      <c r="BN9" s="644"/>
      <c r="BO9" s="675">
        <v>22.4</v>
      </c>
      <c r="BP9" s="675"/>
      <c r="BQ9" s="675"/>
      <c r="BR9" s="675"/>
      <c r="BS9" s="648" t="s">
        <v>244</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376203</v>
      </c>
      <c r="CS9" s="643"/>
      <c r="CT9" s="643"/>
      <c r="CU9" s="643"/>
      <c r="CV9" s="643"/>
      <c r="CW9" s="643"/>
      <c r="CX9" s="643"/>
      <c r="CY9" s="644"/>
      <c r="CZ9" s="675">
        <v>8.4</v>
      </c>
      <c r="DA9" s="675"/>
      <c r="DB9" s="675"/>
      <c r="DC9" s="675"/>
      <c r="DD9" s="648">
        <v>122686</v>
      </c>
      <c r="DE9" s="643"/>
      <c r="DF9" s="643"/>
      <c r="DG9" s="643"/>
      <c r="DH9" s="643"/>
      <c r="DI9" s="643"/>
      <c r="DJ9" s="643"/>
      <c r="DK9" s="643"/>
      <c r="DL9" s="643"/>
      <c r="DM9" s="643"/>
      <c r="DN9" s="643"/>
      <c r="DO9" s="643"/>
      <c r="DP9" s="644"/>
      <c r="DQ9" s="648">
        <v>163682</v>
      </c>
      <c r="DR9" s="643"/>
      <c r="DS9" s="643"/>
      <c r="DT9" s="643"/>
      <c r="DU9" s="643"/>
      <c r="DV9" s="643"/>
      <c r="DW9" s="643"/>
      <c r="DX9" s="643"/>
      <c r="DY9" s="643"/>
      <c r="DZ9" s="643"/>
      <c r="EA9" s="643"/>
      <c r="EB9" s="643"/>
      <c r="EC9" s="689"/>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247</v>
      </c>
      <c r="AA10" s="675"/>
      <c r="AB10" s="675"/>
      <c r="AC10" s="675"/>
      <c r="AD10" s="676" t="s">
        <v>136</v>
      </c>
      <c r="AE10" s="676"/>
      <c r="AF10" s="676"/>
      <c r="AG10" s="676"/>
      <c r="AH10" s="676"/>
      <c r="AI10" s="676"/>
      <c r="AJ10" s="676"/>
      <c r="AK10" s="676"/>
      <c r="AL10" s="645" t="s">
        <v>244</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16783</v>
      </c>
      <c r="BH10" s="643"/>
      <c r="BI10" s="643"/>
      <c r="BJ10" s="643"/>
      <c r="BK10" s="643"/>
      <c r="BL10" s="643"/>
      <c r="BM10" s="643"/>
      <c r="BN10" s="644"/>
      <c r="BO10" s="675">
        <v>2.7</v>
      </c>
      <c r="BP10" s="675"/>
      <c r="BQ10" s="675"/>
      <c r="BR10" s="675"/>
      <c r="BS10" s="648" t="s">
        <v>244</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t="s">
        <v>136</v>
      </c>
      <c r="CS10" s="643"/>
      <c r="CT10" s="643"/>
      <c r="CU10" s="643"/>
      <c r="CV10" s="643"/>
      <c r="CW10" s="643"/>
      <c r="CX10" s="643"/>
      <c r="CY10" s="644"/>
      <c r="CZ10" s="675" t="s">
        <v>174</v>
      </c>
      <c r="DA10" s="675"/>
      <c r="DB10" s="675"/>
      <c r="DC10" s="675"/>
      <c r="DD10" s="648" t="s">
        <v>136</v>
      </c>
      <c r="DE10" s="643"/>
      <c r="DF10" s="643"/>
      <c r="DG10" s="643"/>
      <c r="DH10" s="643"/>
      <c r="DI10" s="643"/>
      <c r="DJ10" s="643"/>
      <c r="DK10" s="643"/>
      <c r="DL10" s="643"/>
      <c r="DM10" s="643"/>
      <c r="DN10" s="643"/>
      <c r="DO10" s="643"/>
      <c r="DP10" s="644"/>
      <c r="DQ10" s="648" t="s">
        <v>244</v>
      </c>
      <c r="DR10" s="643"/>
      <c r="DS10" s="643"/>
      <c r="DT10" s="643"/>
      <c r="DU10" s="643"/>
      <c r="DV10" s="643"/>
      <c r="DW10" s="643"/>
      <c r="DX10" s="643"/>
      <c r="DY10" s="643"/>
      <c r="DZ10" s="643"/>
      <c r="EA10" s="643"/>
      <c r="EB10" s="643"/>
      <c r="EC10" s="689"/>
    </row>
    <row r="11" spans="2:143" ht="11.25" customHeight="1" x14ac:dyDescent="0.15">
      <c r="B11" s="639" t="s">
        <v>250</v>
      </c>
      <c r="C11" s="640"/>
      <c r="D11" s="640"/>
      <c r="E11" s="640"/>
      <c r="F11" s="640"/>
      <c r="G11" s="640"/>
      <c r="H11" s="640"/>
      <c r="I11" s="640"/>
      <c r="J11" s="640"/>
      <c r="K11" s="640"/>
      <c r="L11" s="640"/>
      <c r="M11" s="640"/>
      <c r="N11" s="640"/>
      <c r="O11" s="640"/>
      <c r="P11" s="640"/>
      <c r="Q11" s="641"/>
      <c r="R11" s="642">
        <v>75938</v>
      </c>
      <c r="S11" s="643"/>
      <c r="T11" s="643"/>
      <c r="U11" s="643"/>
      <c r="V11" s="643"/>
      <c r="W11" s="643"/>
      <c r="X11" s="643"/>
      <c r="Y11" s="644"/>
      <c r="Z11" s="645">
        <v>1.4</v>
      </c>
      <c r="AA11" s="646"/>
      <c r="AB11" s="646"/>
      <c r="AC11" s="647"/>
      <c r="AD11" s="648">
        <v>75938</v>
      </c>
      <c r="AE11" s="643"/>
      <c r="AF11" s="643"/>
      <c r="AG11" s="643"/>
      <c r="AH11" s="643"/>
      <c r="AI11" s="643"/>
      <c r="AJ11" s="643"/>
      <c r="AK11" s="644"/>
      <c r="AL11" s="645">
        <v>3.2</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12448</v>
      </c>
      <c r="BH11" s="643"/>
      <c r="BI11" s="643"/>
      <c r="BJ11" s="643"/>
      <c r="BK11" s="643"/>
      <c r="BL11" s="643"/>
      <c r="BM11" s="643"/>
      <c r="BN11" s="644"/>
      <c r="BO11" s="675">
        <v>2</v>
      </c>
      <c r="BP11" s="675"/>
      <c r="BQ11" s="675"/>
      <c r="BR11" s="675"/>
      <c r="BS11" s="648">
        <v>3</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v>461910</v>
      </c>
      <c r="CS11" s="643"/>
      <c r="CT11" s="643"/>
      <c r="CU11" s="643"/>
      <c r="CV11" s="643"/>
      <c r="CW11" s="643"/>
      <c r="CX11" s="643"/>
      <c r="CY11" s="644"/>
      <c r="CZ11" s="675">
        <v>10.3</v>
      </c>
      <c r="DA11" s="675"/>
      <c r="DB11" s="675"/>
      <c r="DC11" s="675"/>
      <c r="DD11" s="648">
        <v>243707</v>
      </c>
      <c r="DE11" s="643"/>
      <c r="DF11" s="643"/>
      <c r="DG11" s="643"/>
      <c r="DH11" s="643"/>
      <c r="DI11" s="643"/>
      <c r="DJ11" s="643"/>
      <c r="DK11" s="643"/>
      <c r="DL11" s="643"/>
      <c r="DM11" s="643"/>
      <c r="DN11" s="643"/>
      <c r="DO11" s="643"/>
      <c r="DP11" s="644"/>
      <c r="DQ11" s="648">
        <v>266708</v>
      </c>
      <c r="DR11" s="643"/>
      <c r="DS11" s="643"/>
      <c r="DT11" s="643"/>
      <c r="DU11" s="643"/>
      <c r="DV11" s="643"/>
      <c r="DW11" s="643"/>
      <c r="DX11" s="643"/>
      <c r="DY11" s="643"/>
      <c r="DZ11" s="643"/>
      <c r="EA11" s="643"/>
      <c r="EB11" s="643"/>
      <c r="EC11" s="689"/>
    </row>
    <row r="12" spans="2:143" ht="11.25" customHeight="1" x14ac:dyDescent="0.15">
      <c r="B12" s="639" t="s">
        <v>253</v>
      </c>
      <c r="C12" s="640"/>
      <c r="D12" s="640"/>
      <c r="E12" s="640"/>
      <c r="F12" s="640"/>
      <c r="G12" s="640"/>
      <c r="H12" s="640"/>
      <c r="I12" s="640"/>
      <c r="J12" s="640"/>
      <c r="K12" s="640"/>
      <c r="L12" s="640"/>
      <c r="M12" s="640"/>
      <c r="N12" s="640"/>
      <c r="O12" s="640"/>
      <c r="P12" s="640"/>
      <c r="Q12" s="641"/>
      <c r="R12" s="642">
        <v>5890</v>
      </c>
      <c r="S12" s="643"/>
      <c r="T12" s="643"/>
      <c r="U12" s="643"/>
      <c r="V12" s="643"/>
      <c r="W12" s="643"/>
      <c r="X12" s="643"/>
      <c r="Y12" s="644"/>
      <c r="Z12" s="675">
        <v>0.1</v>
      </c>
      <c r="AA12" s="675"/>
      <c r="AB12" s="675"/>
      <c r="AC12" s="675"/>
      <c r="AD12" s="676">
        <v>5890</v>
      </c>
      <c r="AE12" s="676"/>
      <c r="AF12" s="676"/>
      <c r="AG12" s="676"/>
      <c r="AH12" s="676"/>
      <c r="AI12" s="676"/>
      <c r="AJ12" s="676"/>
      <c r="AK12" s="676"/>
      <c r="AL12" s="645">
        <v>0.2</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400144</v>
      </c>
      <c r="BH12" s="643"/>
      <c r="BI12" s="643"/>
      <c r="BJ12" s="643"/>
      <c r="BK12" s="643"/>
      <c r="BL12" s="643"/>
      <c r="BM12" s="643"/>
      <c r="BN12" s="644"/>
      <c r="BO12" s="675">
        <v>63.3</v>
      </c>
      <c r="BP12" s="675"/>
      <c r="BQ12" s="675"/>
      <c r="BR12" s="675"/>
      <c r="BS12" s="648" t="s">
        <v>244</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230221</v>
      </c>
      <c r="CS12" s="643"/>
      <c r="CT12" s="643"/>
      <c r="CU12" s="643"/>
      <c r="CV12" s="643"/>
      <c r="CW12" s="643"/>
      <c r="CX12" s="643"/>
      <c r="CY12" s="644"/>
      <c r="CZ12" s="675">
        <v>5.0999999999999996</v>
      </c>
      <c r="DA12" s="675"/>
      <c r="DB12" s="675"/>
      <c r="DC12" s="675"/>
      <c r="DD12" s="648">
        <v>32390</v>
      </c>
      <c r="DE12" s="643"/>
      <c r="DF12" s="643"/>
      <c r="DG12" s="643"/>
      <c r="DH12" s="643"/>
      <c r="DI12" s="643"/>
      <c r="DJ12" s="643"/>
      <c r="DK12" s="643"/>
      <c r="DL12" s="643"/>
      <c r="DM12" s="643"/>
      <c r="DN12" s="643"/>
      <c r="DO12" s="643"/>
      <c r="DP12" s="644"/>
      <c r="DQ12" s="648">
        <v>197646</v>
      </c>
      <c r="DR12" s="643"/>
      <c r="DS12" s="643"/>
      <c r="DT12" s="643"/>
      <c r="DU12" s="643"/>
      <c r="DV12" s="643"/>
      <c r="DW12" s="643"/>
      <c r="DX12" s="643"/>
      <c r="DY12" s="643"/>
      <c r="DZ12" s="643"/>
      <c r="EA12" s="643"/>
      <c r="EB12" s="643"/>
      <c r="EC12" s="689"/>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244</v>
      </c>
      <c r="S13" s="643"/>
      <c r="T13" s="643"/>
      <c r="U13" s="643"/>
      <c r="V13" s="643"/>
      <c r="W13" s="643"/>
      <c r="X13" s="643"/>
      <c r="Y13" s="644"/>
      <c r="Z13" s="675" t="s">
        <v>136</v>
      </c>
      <c r="AA13" s="675"/>
      <c r="AB13" s="675"/>
      <c r="AC13" s="675"/>
      <c r="AD13" s="676" t="s">
        <v>247</v>
      </c>
      <c r="AE13" s="676"/>
      <c r="AF13" s="676"/>
      <c r="AG13" s="676"/>
      <c r="AH13" s="676"/>
      <c r="AI13" s="676"/>
      <c r="AJ13" s="676"/>
      <c r="AK13" s="676"/>
      <c r="AL13" s="645" t="s">
        <v>174</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397059</v>
      </c>
      <c r="BH13" s="643"/>
      <c r="BI13" s="643"/>
      <c r="BJ13" s="643"/>
      <c r="BK13" s="643"/>
      <c r="BL13" s="643"/>
      <c r="BM13" s="643"/>
      <c r="BN13" s="644"/>
      <c r="BO13" s="675">
        <v>62.9</v>
      </c>
      <c r="BP13" s="675"/>
      <c r="BQ13" s="675"/>
      <c r="BR13" s="675"/>
      <c r="BS13" s="648" t="s">
        <v>136</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560282</v>
      </c>
      <c r="CS13" s="643"/>
      <c r="CT13" s="643"/>
      <c r="CU13" s="643"/>
      <c r="CV13" s="643"/>
      <c r="CW13" s="643"/>
      <c r="CX13" s="643"/>
      <c r="CY13" s="644"/>
      <c r="CZ13" s="675">
        <v>12.5</v>
      </c>
      <c r="DA13" s="675"/>
      <c r="DB13" s="675"/>
      <c r="DC13" s="675"/>
      <c r="DD13" s="648">
        <v>436943</v>
      </c>
      <c r="DE13" s="643"/>
      <c r="DF13" s="643"/>
      <c r="DG13" s="643"/>
      <c r="DH13" s="643"/>
      <c r="DI13" s="643"/>
      <c r="DJ13" s="643"/>
      <c r="DK13" s="643"/>
      <c r="DL13" s="643"/>
      <c r="DM13" s="643"/>
      <c r="DN13" s="643"/>
      <c r="DO13" s="643"/>
      <c r="DP13" s="644"/>
      <c r="DQ13" s="648">
        <v>185220</v>
      </c>
      <c r="DR13" s="643"/>
      <c r="DS13" s="643"/>
      <c r="DT13" s="643"/>
      <c r="DU13" s="643"/>
      <c r="DV13" s="643"/>
      <c r="DW13" s="643"/>
      <c r="DX13" s="643"/>
      <c r="DY13" s="643"/>
      <c r="DZ13" s="643"/>
      <c r="EA13" s="643"/>
      <c r="EB13" s="643"/>
      <c r="EC13" s="689"/>
    </row>
    <row r="14" spans="2:143" ht="11.25" customHeight="1" x14ac:dyDescent="0.15">
      <c r="B14" s="639" t="s">
        <v>259</v>
      </c>
      <c r="C14" s="640"/>
      <c r="D14" s="640"/>
      <c r="E14" s="640"/>
      <c r="F14" s="640"/>
      <c r="G14" s="640"/>
      <c r="H14" s="640"/>
      <c r="I14" s="640"/>
      <c r="J14" s="640"/>
      <c r="K14" s="640"/>
      <c r="L14" s="640"/>
      <c r="M14" s="640"/>
      <c r="N14" s="640"/>
      <c r="O14" s="640"/>
      <c r="P14" s="640"/>
      <c r="Q14" s="641"/>
      <c r="R14" s="642" t="s">
        <v>244</v>
      </c>
      <c r="S14" s="643"/>
      <c r="T14" s="643"/>
      <c r="U14" s="643"/>
      <c r="V14" s="643"/>
      <c r="W14" s="643"/>
      <c r="X14" s="643"/>
      <c r="Y14" s="644"/>
      <c r="Z14" s="675" t="s">
        <v>244</v>
      </c>
      <c r="AA14" s="675"/>
      <c r="AB14" s="675"/>
      <c r="AC14" s="675"/>
      <c r="AD14" s="676" t="s">
        <v>247</v>
      </c>
      <c r="AE14" s="676"/>
      <c r="AF14" s="676"/>
      <c r="AG14" s="676"/>
      <c r="AH14" s="676"/>
      <c r="AI14" s="676"/>
      <c r="AJ14" s="676"/>
      <c r="AK14" s="676"/>
      <c r="AL14" s="645" t="s">
        <v>136</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18630</v>
      </c>
      <c r="BH14" s="643"/>
      <c r="BI14" s="643"/>
      <c r="BJ14" s="643"/>
      <c r="BK14" s="643"/>
      <c r="BL14" s="643"/>
      <c r="BM14" s="643"/>
      <c r="BN14" s="644"/>
      <c r="BO14" s="675">
        <v>2.9</v>
      </c>
      <c r="BP14" s="675"/>
      <c r="BQ14" s="675"/>
      <c r="BR14" s="675"/>
      <c r="BS14" s="648" t="s">
        <v>136</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112455</v>
      </c>
      <c r="CS14" s="643"/>
      <c r="CT14" s="643"/>
      <c r="CU14" s="643"/>
      <c r="CV14" s="643"/>
      <c r="CW14" s="643"/>
      <c r="CX14" s="643"/>
      <c r="CY14" s="644"/>
      <c r="CZ14" s="675">
        <v>2.5</v>
      </c>
      <c r="DA14" s="675"/>
      <c r="DB14" s="675"/>
      <c r="DC14" s="675"/>
      <c r="DD14" s="648">
        <v>11442</v>
      </c>
      <c r="DE14" s="643"/>
      <c r="DF14" s="643"/>
      <c r="DG14" s="643"/>
      <c r="DH14" s="643"/>
      <c r="DI14" s="643"/>
      <c r="DJ14" s="643"/>
      <c r="DK14" s="643"/>
      <c r="DL14" s="643"/>
      <c r="DM14" s="643"/>
      <c r="DN14" s="643"/>
      <c r="DO14" s="643"/>
      <c r="DP14" s="644"/>
      <c r="DQ14" s="648">
        <v>95632</v>
      </c>
      <c r="DR14" s="643"/>
      <c r="DS14" s="643"/>
      <c r="DT14" s="643"/>
      <c r="DU14" s="643"/>
      <c r="DV14" s="643"/>
      <c r="DW14" s="643"/>
      <c r="DX14" s="643"/>
      <c r="DY14" s="643"/>
      <c r="DZ14" s="643"/>
      <c r="EA14" s="643"/>
      <c r="EB14" s="643"/>
      <c r="EC14" s="689"/>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136</v>
      </c>
      <c r="AA15" s="675"/>
      <c r="AB15" s="675"/>
      <c r="AC15" s="675"/>
      <c r="AD15" s="676" t="s">
        <v>247</v>
      </c>
      <c r="AE15" s="676"/>
      <c r="AF15" s="676"/>
      <c r="AG15" s="676"/>
      <c r="AH15" s="676"/>
      <c r="AI15" s="676"/>
      <c r="AJ15" s="676"/>
      <c r="AK15" s="676"/>
      <c r="AL15" s="645" t="s">
        <v>136</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31551</v>
      </c>
      <c r="BH15" s="643"/>
      <c r="BI15" s="643"/>
      <c r="BJ15" s="643"/>
      <c r="BK15" s="643"/>
      <c r="BL15" s="643"/>
      <c r="BM15" s="643"/>
      <c r="BN15" s="644"/>
      <c r="BO15" s="675">
        <v>5</v>
      </c>
      <c r="BP15" s="675"/>
      <c r="BQ15" s="675"/>
      <c r="BR15" s="675"/>
      <c r="BS15" s="648" t="s">
        <v>136</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386271</v>
      </c>
      <c r="CS15" s="643"/>
      <c r="CT15" s="643"/>
      <c r="CU15" s="643"/>
      <c r="CV15" s="643"/>
      <c r="CW15" s="643"/>
      <c r="CX15" s="643"/>
      <c r="CY15" s="644"/>
      <c r="CZ15" s="675">
        <v>8.6</v>
      </c>
      <c r="DA15" s="675"/>
      <c r="DB15" s="675"/>
      <c r="DC15" s="675"/>
      <c r="DD15" s="648">
        <v>57211</v>
      </c>
      <c r="DE15" s="643"/>
      <c r="DF15" s="643"/>
      <c r="DG15" s="643"/>
      <c r="DH15" s="643"/>
      <c r="DI15" s="643"/>
      <c r="DJ15" s="643"/>
      <c r="DK15" s="643"/>
      <c r="DL15" s="643"/>
      <c r="DM15" s="643"/>
      <c r="DN15" s="643"/>
      <c r="DO15" s="643"/>
      <c r="DP15" s="644"/>
      <c r="DQ15" s="648">
        <v>349447</v>
      </c>
      <c r="DR15" s="643"/>
      <c r="DS15" s="643"/>
      <c r="DT15" s="643"/>
      <c r="DU15" s="643"/>
      <c r="DV15" s="643"/>
      <c r="DW15" s="643"/>
      <c r="DX15" s="643"/>
      <c r="DY15" s="643"/>
      <c r="DZ15" s="643"/>
      <c r="EA15" s="643"/>
      <c r="EB15" s="643"/>
      <c r="EC15" s="689"/>
    </row>
    <row r="16" spans="2:143" ht="11.25" customHeight="1" x14ac:dyDescent="0.15">
      <c r="B16" s="639" t="s">
        <v>265</v>
      </c>
      <c r="C16" s="640"/>
      <c r="D16" s="640"/>
      <c r="E16" s="640"/>
      <c r="F16" s="640"/>
      <c r="G16" s="640"/>
      <c r="H16" s="640"/>
      <c r="I16" s="640"/>
      <c r="J16" s="640"/>
      <c r="K16" s="640"/>
      <c r="L16" s="640"/>
      <c r="M16" s="640"/>
      <c r="N16" s="640"/>
      <c r="O16" s="640"/>
      <c r="P16" s="640"/>
      <c r="Q16" s="641"/>
      <c r="R16" s="642">
        <v>5872</v>
      </c>
      <c r="S16" s="643"/>
      <c r="T16" s="643"/>
      <c r="U16" s="643"/>
      <c r="V16" s="643"/>
      <c r="W16" s="643"/>
      <c r="X16" s="643"/>
      <c r="Y16" s="644"/>
      <c r="Z16" s="675">
        <v>0.1</v>
      </c>
      <c r="AA16" s="675"/>
      <c r="AB16" s="675"/>
      <c r="AC16" s="675"/>
      <c r="AD16" s="676">
        <v>5872</v>
      </c>
      <c r="AE16" s="676"/>
      <c r="AF16" s="676"/>
      <c r="AG16" s="676"/>
      <c r="AH16" s="676"/>
      <c r="AI16" s="676"/>
      <c r="AJ16" s="676"/>
      <c r="AK16" s="676"/>
      <c r="AL16" s="645">
        <v>0.2</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244</v>
      </c>
      <c r="BH16" s="643"/>
      <c r="BI16" s="643"/>
      <c r="BJ16" s="643"/>
      <c r="BK16" s="643"/>
      <c r="BL16" s="643"/>
      <c r="BM16" s="643"/>
      <c r="BN16" s="644"/>
      <c r="BO16" s="675" t="s">
        <v>136</v>
      </c>
      <c r="BP16" s="675"/>
      <c r="BQ16" s="675"/>
      <c r="BR16" s="675"/>
      <c r="BS16" s="648" t="s">
        <v>136</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v>180080</v>
      </c>
      <c r="CS16" s="643"/>
      <c r="CT16" s="643"/>
      <c r="CU16" s="643"/>
      <c r="CV16" s="643"/>
      <c r="CW16" s="643"/>
      <c r="CX16" s="643"/>
      <c r="CY16" s="644"/>
      <c r="CZ16" s="675">
        <v>4</v>
      </c>
      <c r="DA16" s="675"/>
      <c r="DB16" s="675"/>
      <c r="DC16" s="675"/>
      <c r="DD16" s="648" t="s">
        <v>136</v>
      </c>
      <c r="DE16" s="643"/>
      <c r="DF16" s="643"/>
      <c r="DG16" s="643"/>
      <c r="DH16" s="643"/>
      <c r="DI16" s="643"/>
      <c r="DJ16" s="643"/>
      <c r="DK16" s="643"/>
      <c r="DL16" s="643"/>
      <c r="DM16" s="643"/>
      <c r="DN16" s="643"/>
      <c r="DO16" s="643"/>
      <c r="DP16" s="644"/>
      <c r="DQ16" s="648">
        <v>78877</v>
      </c>
      <c r="DR16" s="643"/>
      <c r="DS16" s="643"/>
      <c r="DT16" s="643"/>
      <c r="DU16" s="643"/>
      <c r="DV16" s="643"/>
      <c r="DW16" s="643"/>
      <c r="DX16" s="643"/>
      <c r="DY16" s="643"/>
      <c r="DZ16" s="643"/>
      <c r="EA16" s="643"/>
      <c r="EB16" s="643"/>
      <c r="EC16" s="689"/>
    </row>
    <row r="17" spans="2:133" ht="11.25" customHeight="1" x14ac:dyDescent="0.15">
      <c r="B17" s="639" t="s">
        <v>268</v>
      </c>
      <c r="C17" s="640"/>
      <c r="D17" s="640"/>
      <c r="E17" s="640"/>
      <c r="F17" s="640"/>
      <c r="G17" s="640"/>
      <c r="H17" s="640"/>
      <c r="I17" s="640"/>
      <c r="J17" s="640"/>
      <c r="K17" s="640"/>
      <c r="L17" s="640"/>
      <c r="M17" s="640"/>
      <c r="N17" s="640"/>
      <c r="O17" s="640"/>
      <c r="P17" s="640"/>
      <c r="Q17" s="641"/>
      <c r="R17" s="642">
        <v>2280</v>
      </c>
      <c r="S17" s="643"/>
      <c r="T17" s="643"/>
      <c r="U17" s="643"/>
      <c r="V17" s="643"/>
      <c r="W17" s="643"/>
      <c r="X17" s="643"/>
      <c r="Y17" s="644"/>
      <c r="Z17" s="675">
        <v>0</v>
      </c>
      <c r="AA17" s="675"/>
      <c r="AB17" s="675"/>
      <c r="AC17" s="675"/>
      <c r="AD17" s="676">
        <v>2280</v>
      </c>
      <c r="AE17" s="676"/>
      <c r="AF17" s="676"/>
      <c r="AG17" s="676"/>
      <c r="AH17" s="676"/>
      <c r="AI17" s="676"/>
      <c r="AJ17" s="676"/>
      <c r="AK17" s="676"/>
      <c r="AL17" s="645">
        <v>0.1</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244</v>
      </c>
      <c r="BH17" s="643"/>
      <c r="BI17" s="643"/>
      <c r="BJ17" s="643"/>
      <c r="BK17" s="643"/>
      <c r="BL17" s="643"/>
      <c r="BM17" s="643"/>
      <c r="BN17" s="644"/>
      <c r="BO17" s="675" t="s">
        <v>247</v>
      </c>
      <c r="BP17" s="675"/>
      <c r="BQ17" s="675"/>
      <c r="BR17" s="675"/>
      <c r="BS17" s="648" t="s">
        <v>174</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460641</v>
      </c>
      <c r="CS17" s="643"/>
      <c r="CT17" s="643"/>
      <c r="CU17" s="643"/>
      <c r="CV17" s="643"/>
      <c r="CW17" s="643"/>
      <c r="CX17" s="643"/>
      <c r="CY17" s="644"/>
      <c r="CZ17" s="675">
        <v>10.3</v>
      </c>
      <c r="DA17" s="675"/>
      <c r="DB17" s="675"/>
      <c r="DC17" s="675"/>
      <c r="DD17" s="648" t="s">
        <v>174</v>
      </c>
      <c r="DE17" s="643"/>
      <c r="DF17" s="643"/>
      <c r="DG17" s="643"/>
      <c r="DH17" s="643"/>
      <c r="DI17" s="643"/>
      <c r="DJ17" s="643"/>
      <c r="DK17" s="643"/>
      <c r="DL17" s="643"/>
      <c r="DM17" s="643"/>
      <c r="DN17" s="643"/>
      <c r="DO17" s="643"/>
      <c r="DP17" s="644"/>
      <c r="DQ17" s="648">
        <v>460641</v>
      </c>
      <c r="DR17" s="643"/>
      <c r="DS17" s="643"/>
      <c r="DT17" s="643"/>
      <c r="DU17" s="643"/>
      <c r="DV17" s="643"/>
      <c r="DW17" s="643"/>
      <c r="DX17" s="643"/>
      <c r="DY17" s="643"/>
      <c r="DZ17" s="643"/>
      <c r="EA17" s="643"/>
      <c r="EB17" s="643"/>
      <c r="EC17" s="689"/>
    </row>
    <row r="18" spans="2:133" ht="11.25" customHeight="1" x14ac:dyDescent="0.15">
      <c r="B18" s="639" t="s">
        <v>271</v>
      </c>
      <c r="C18" s="640"/>
      <c r="D18" s="640"/>
      <c r="E18" s="640"/>
      <c r="F18" s="640"/>
      <c r="G18" s="640"/>
      <c r="H18" s="640"/>
      <c r="I18" s="640"/>
      <c r="J18" s="640"/>
      <c r="K18" s="640"/>
      <c r="L18" s="640"/>
      <c r="M18" s="640"/>
      <c r="N18" s="640"/>
      <c r="O18" s="640"/>
      <c r="P18" s="640"/>
      <c r="Q18" s="641"/>
      <c r="R18" s="642">
        <v>4388</v>
      </c>
      <c r="S18" s="643"/>
      <c r="T18" s="643"/>
      <c r="U18" s="643"/>
      <c r="V18" s="643"/>
      <c r="W18" s="643"/>
      <c r="X18" s="643"/>
      <c r="Y18" s="644"/>
      <c r="Z18" s="675">
        <v>0.1</v>
      </c>
      <c r="AA18" s="675"/>
      <c r="AB18" s="675"/>
      <c r="AC18" s="675"/>
      <c r="AD18" s="676">
        <v>4388</v>
      </c>
      <c r="AE18" s="676"/>
      <c r="AF18" s="676"/>
      <c r="AG18" s="676"/>
      <c r="AH18" s="676"/>
      <c r="AI18" s="676"/>
      <c r="AJ18" s="676"/>
      <c r="AK18" s="676"/>
      <c r="AL18" s="645">
        <v>0.2</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244</v>
      </c>
      <c r="BP18" s="675"/>
      <c r="BQ18" s="675"/>
      <c r="BR18" s="675"/>
      <c r="BS18" s="648" t="s">
        <v>244</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136</v>
      </c>
      <c r="CS18" s="643"/>
      <c r="CT18" s="643"/>
      <c r="CU18" s="643"/>
      <c r="CV18" s="643"/>
      <c r="CW18" s="643"/>
      <c r="CX18" s="643"/>
      <c r="CY18" s="644"/>
      <c r="CZ18" s="675" t="s">
        <v>174</v>
      </c>
      <c r="DA18" s="675"/>
      <c r="DB18" s="675"/>
      <c r="DC18" s="675"/>
      <c r="DD18" s="648" t="s">
        <v>244</v>
      </c>
      <c r="DE18" s="643"/>
      <c r="DF18" s="643"/>
      <c r="DG18" s="643"/>
      <c r="DH18" s="643"/>
      <c r="DI18" s="643"/>
      <c r="DJ18" s="643"/>
      <c r="DK18" s="643"/>
      <c r="DL18" s="643"/>
      <c r="DM18" s="643"/>
      <c r="DN18" s="643"/>
      <c r="DO18" s="643"/>
      <c r="DP18" s="644"/>
      <c r="DQ18" s="648" t="s">
        <v>136</v>
      </c>
      <c r="DR18" s="643"/>
      <c r="DS18" s="643"/>
      <c r="DT18" s="643"/>
      <c r="DU18" s="643"/>
      <c r="DV18" s="643"/>
      <c r="DW18" s="643"/>
      <c r="DX18" s="643"/>
      <c r="DY18" s="643"/>
      <c r="DZ18" s="643"/>
      <c r="EA18" s="643"/>
      <c r="EB18" s="643"/>
      <c r="EC18" s="689"/>
    </row>
    <row r="19" spans="2:133" ht="11.25" customHeight="1" x14ac:dyDescent="0.15">
      <c r="B19" s="639" t="s">
        <v>274</v>
      </c>
      <c r="C19" s="640"/>
      <c r="D19" s="640"/>
      <c r="E19" s="640"/>
      <c r="F19" s="640"/>
      <c r="G19" s="640"/>
      <c r="H19" s="640"/>
      <c r="I19" s="640"/>
      <c r="J19" s="640"/>
      <c r="K19" s="640"/>
      <c r="L19" s="640"/>
      <c r="M19" s="640"/>
      <c r="N19" s="640"/>
      <c r="O19" s="640"/>
      <c r="P19" s="640"/>
      <c r="Q19" s="641"/>
      <c r="R19" s="642">
        <v>1170</v>
      </c>
      <c r="S19" s="643"/>
      <c r="T19" s="643"/>
      <c r="U19" s="643"/>
      <c r="V19" s="643"/>
      <c r="W19" s="643"/>
      <c r="X19" s="643"/>
      <c r="Y19" s="644"/>
      <c r="Z19" s="675">
        <v>0</v>
      </c>
      <c r="AA19" s="675"/>
      <c r="AB19" s="675"/>
      <c r="AC19" s="675"/>
      <c r="AD19" s="676">
        <v>1170</v>
      </c>
      <c r="AE19" s="676"/>
      <c r="AF19" s="676"/>
      <c r="AG19" s="676"/>
      <c r="AH19" s="676"/>
      <c r="AI19" s="676"/>
      <c r="AJ19" s="676"/>
      <c r="AK19" s="676"/>
      <c r="AL19" s="645">
        <v>0</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396</v>
      </c>
      <c r="BH19" s="643"/>
      <c r="BI19" s="643"/>
      <c r="BJ19" s="643"/>
      <c r="BK19" s="643"/>
      <c r="BL19" s="643"/>
      <c r="BM19" s="643"/>
      <c r="BN19" s="644"/>
      <c r="BO19" s="675">
        <v>0.1</v>
      </c>
      <c r="BP19" s="675"/>
      <c r="BQ19" s="675"/>
      <c r="BR19" s="675"/>
      <c r="BS19" s="648" t="s">
        <v>247</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136</v>
      </c>
      <c r="CS19" s="643"/>
      <c r="CT19" s="643"/>
      <c r="CU19" s="643"/>
      <c r="CV19" s="643"/>
      <c r="CW19" s="643"/>
      <c r="CX19" s="643"/>
      <c r="CY19" s="644"/>
      <c r="CZ19" s="675" t="s">
        <v>136</v>
      </c>
      <c r="DA19" s="675"/>
      <c r="DB19" s="675"/>
      <c r="DC19" s="675"/>
      <c r="DD19" s="648" t="s">
        <v>244</v>
      </c>
      <c r="DE19" s="643"/>
      <c r="DF19" s="643"/>
      <c r="DG19" s="643"/>
      <c r="DH19" s="643"/>
      <c r="DI19" s="643"/>
      <c r="DJ19" s="643"/>
      <c r="DK19" s="643"/>
      <c r="DL19" s="643"/>
      <c r="DM19" s="643"/>
      <c r="DN19" s="643"/>
      <c r="DO19" s="643"/>
      <c r="DP19" s="644"/>
      <c r="DQ19" s="648" t="s">
        <v>136</v>
      </c>
      <c r="DR19" s="643"/>
      <c r="DS19" s="643"/>
      <c r="DT19" s="643"/>
      <c r="DU19" s="643"/>
      <c r="DV19" s="643"/>
      <c r="DW19" s="643"/>
      <c r="DX19" s="643"/>
      <c r="DY19" s="643"/>
      <c r="DZ19" s="643"/>
      <c r="EA19" s="643"/>
      <c r="EB19" s="643"/>
      <c r="EC19" s="689"/>
    </row>
    <row r="20" spans="2:133" ht="11.25" customHeight="1" x14ac:dyDescent="0.15">
      <c r="B20" s="639" t="s">
        <v>277</v>
      </c>
      <c r="C20" s="640"/>
      <c r="D20" s="640"/>
      <c r="E20" s="640"/>
      <c r="F20" s="640"/>
      <c r="G20" s="640"/>
      <c r="H20" s="640"/>
      <c r="I20" s="640"/>
      <c r="J20" s="640"/>
      <c r="K20" s="640"/>
      <c r="L20" s="640"/>
      <c r="M20" s="640"/>
      <c r="N20" s="640"/>
      <c r="O20" s="640"/>
      <c r="P20" s="640"/>
      <c r="Q20" s="641"/>
      <c r="R20" s="642">
        <v>2895</v>
      </c>
      <c r="S20" s="643"/>
      <c r="T20" s="643"/>
      <c r="U20" s="643"/>
      <c r="V20" s="643"/>
      <c r="W20" s="643"/>
      <c r="X20" s="643"/>
      <c r="Y20" s="644"/>
      <c r="Z20" s="675">
        <v>0.1</v>
      </c>
      <c r="AA20" s="675"/>
      <c r="AB20" s="675"/>
      <c r="AC20" s="675"/>
      <c r="AD20" s="676">
        <v>2895</v>
      </c>
      <c r="AE20" s="676"/>
      <c r="AF20" s="676"/>
      <c r="AG20" s="676"/>
      <c r="AH20" s="676"/>
      <c r="AI20" s="676"/>
      <c r="AJ20" s="676"/>
      <c r="AK20" s="676"/>
      <c r="AL20" s="645">
        <v>0.1</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396</v>
      </c>
      <c r="BH20" s="643"/>
      <c r="BI20" s="643"/>
      <c r="BJ20" s="643"/>
      <c r="BK20" s="643"/>
      <c r="BL20" s="643"/>
      <c r="BM20" s="643"/>
      <c r="BN20" s="644"/>
      <c r="BO20" s="675">
        <v>0.1</v>
      </c>
      <c r="BP20" s="675"/>
      <c r="BQ20" s="675"/>
      <c r="BR20" s="675"/>
      <c r="BS20" s="648" t="s">
        <v>136</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4491776</v>
      </c>
      <c r="CS20" s="643"/>
      <c r="CT20" s="643"/>
      <c r="CU20" s="643"/>
      <c r="CV20" s="643"/>
      <c r="CW20" s="643"/>
      <c r="CX20" s="643"/>
      <c r="CY20" s="644"/>
      <c r="CZ20" s="675">
        <v>100</v>
      </c>
      <c r="DA20" s="675"/>
      <c r="DB20" s="675"/>
      <c r="DC20" s="675"/>
      <c r="DD20" s="648">
        <v>1208790</v>
      </c>
      <c r="DE20" s="643"/>
      <c r="DF20" s="643"/>
      <c r="DG20" s="643"/>
      <c r="DH20" s="643"/>
      <c r="DI20" s="643"/>
      <c r="DJ20" s="643"/>
      <c r="DK20" s="643"/>
      <c r="DL20" s="643"/>
      <c r="DM20" s="643"/>
      <c r="DN20" s="643"/>
      <c r="DO20" s="643"/>
      <c r="DP20" s="644"/>
      <c r="DQ20" s="648">
        <v>2625175</v>
      </c>
      <c r="DR20" s="643"/>
      <c r="DS20" s="643"/>
      <c r="DT20" s="643"/>
      <c r="DU20" s="643"/>
      <c r="DV20" s="643"/>
      <c r="DW20" s="643"/>
      <c r="DX20" s="643"/>
      <c r="DY20" s="643"/>
      <c r="DZ20" s="643"/>
      <c r="EA20" s="643"/>
      <c r="EB20" s="643"/>
      <c r="EC20" s="689"/>
    </row>
    <row r="21" spans="2:133" ht="11.25" customHeight="1" x14ac:dyDescent="0.15">
      <c r="B21" s="639" t="s">
        <v>280</v>
      </c>
      <c r="C21" s="640"/>
      <c r="D21" s="640"/>
      <c r="E21" s="640"/>
      <c r="F21" s="640"/>
      <c r="G21" s="640"/>
      <c r="H21" s="640"/>
      <c r="I21" s="640"/>
      <c r="J21" s="640"/>
      <c r="K21" s="640"/>
      <c r="L21" s="640"/>
      <c r="M21" s="640"/>
      <c r="N21" s="640"/>
      <c r="O21" s="640"/>
      <c r="P21" s="640"/>
      <c r="Q21" s="641"/>
      <c r="R21" s="642">
        <v>323</v>
      </c>
      <c r="S21" s="643"/>
      <c r="T21" s="643"/>
      <c r="U21" s="643"/>
      <c r="V21" s="643"/>
      <c r="W21" s="643"/>
      <c r="X21" s="643"/>
      <c r="Y21" s="644"/>
      <c r="Z21" s="675">
        <v>0</v>
      </c>
      <c r="AA21" s="675"/>
      <c r="AB21" s="675"/>
      <c r="AC21" s="675"/>
      <c r="AD21" s="676">
        <v>323</v>
      </c>
      <c r="AE21" s="676"/>
      <c r="AF21" s="676"/>
      <c r="AG21" s="676"/>
      <c r="AH21" s="676"/>
      <c r="AI21" s="676"/>
      <c r="AJ21" s="676"/>
      <c r="AK21" s="676"/>
      <c r="AL21" s="645">
        <v>0</v>
      </c>
      <c r="AM21" s="646"/>
      <c r="AN21" s="646"/>
      <c r="AO21" s="677"/>
      <c r="AP21" s="737" t="s">
        <v>281</v>
      </c>
      <c r="AQ21" s="744"/>
      <c r="AR21" s="744"/>
      <c r="AS21" s="744"/>
      <c r="AT21" s="744"/>
      <c r="AU21" s="744"/>
      <c r="AV21" s="744"/>
      <c r="AW21" s="744"/>
      <c r="AX21" s="744"/>
      <c r="AY21" s="744"/>
      <c r="AZ21" s="744"/>
      <c r="BA21" s="744"/>
      <c r="BB21" s="744"/>
      <c r="BC21" s="744"/>
      <c r="BD21" s="744"/>
      <c r="BE21" s="744"/>
      <c r="BF21" s="739"/>
      <c r="BG21" s="642">
        <v>396</v>
      </c>
      <c r="BH21" s="643"/>
      <c r="BI21" s="643"/>
      <c r="BJ21" s="643"/>
      <c r="BK21" s="643"/>
      <c r="BL21" s="643"/>
      <c r="BM21" s="643"/>
      <c r="BN21" s="644"/>
      <c r="BO21" s="675">
        <v>0.1</v>
      </c>
      <c r="BP21" s="675"/>
      <c r="BQ21" s="675"/>
      <c r="BR21" s="675"/>
      <c r="BS21" s="648" t="s">
        <v>136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1635491</v>
      </c>
      <c r="S22" s="643"/>
      <c r="T22" s="643"/>
      <c r="U22" s="643"/>
      <c r="V22" s="643"/>
      <c r="W22" s="643"/>
      <c r="X22" s="643"/>
      <c r="Y22" s="644"/>
      <c r="Z22" s="675">
        <v>31.1</v>
      </c>
      <c r="AA22" s="675"/>
      <c r="AB22" s="675"/>
      <c r="AC22" s="675"/>
      <c r="AD22" s="676">
        <v>1524389</v>
      </c>
      <c r="AE22" s="676"/>
      <c r="AF22" s="676"/>
      <c r="AG22" s="676"/>
      <c r="AH22" s="676"/>
      <c r="AI22" s="676"/>
      <c r="AJ22" s="676"/>
      <c r="AK22" s="676"/>
      <c r="AL22" s="645">
        <v>64.400000000000006</v>
      </c>
      <c r="AM22" s="646"/>
      <c r="AN22" s="646"/>
      <c r="AO22" s="677"/>
      <c r="AP22" s="737" t="s">
        <v>283</v>
      </c>
      <c r="AQ22" s="744"/>
      <c r="AR22" s="744"/>
      <c r="AS22" s="744"/>
      <c r="AT22" s="744"/>
      <c r="AU22" s="744"/>
      <c r="AV22" s="744"/>
      <c r="AW22" s="744"/>
      <c r="AX22" s="744"/>
      <c r="AY22" s="744"/>
      <c r="AZ22" s="744"/>
      <c r="BA22" s="744"/>
      <c r="BB22" s="744"/>
      <c r="BC22" s="744"/>
      <c r="BD22" s="744"/>
      <c r="BE22" s="744"/>
      <c r="BF22" s="739"/>
      <c r="BG22" s="642" t="s">
        <v>136</v>
      </c>
      <c r="BH22" s="643"/>
      <c r="BI22" s="643"/>
      <c r="BJ22" s="643"/>
      <c r="BK22" s="643"/>
      <c r="BL22" s="643"/>
      <c r="BM22" s="643"/>
      <c r="BN22" s="644"/>
      <c r="BO22" s="675" t="s">
        <v>244</v>
      </c>
      <c r="BP22" s="675"/>
      <c r="BQ22" s="675"/>
      <c r="BR22" s="675"/>
      <c r="BS22" s="648" t="s">
        <v>244</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1524389</v>
      </c>
      <c r="S23" s="643"/>
      <c r="T23" s="643"/>
      <c r="U23" s="643"/>
      <c r="V23" s="643"/>
      <c r="W23" s="643"/>
      <c r="X23" s="643"/>
      <c r="Y23" s="644"/>
      <c r="Z23" s="675">
        <v>29</v>
      </c>
      <c r="AA23" s="675"/>
      <c r="AB23" s="675"/>
      <c r="AC23" s="675"/>
      <c r="AD23" s="676">
        <v>1524389</v>
      </c>
      <c r="AE23" s="676"/>
      <c r="AF23" s="676"/>
      <c r="AG23" s="676"/>
      <c r="AH23" s="676"/>
      <c r="AI23" s="676"/>
      <c r="AJ23" s="676"/>
      <c r="AK23" s="676"/>
      <c r="AL23" s="645">
        <v>64.400000000000006</v>
      </c>
      <c r="AM23" s="646"/>
      <c r="AN23" s="646"/>
      <c r="AO23" s="677"/>
      <c r="AP23" s="737" t="s">
        <v>286</v>
      </c>
      <c r="AQ23" s="744"/>
      <c r="AR23" s="744"/>
      <c r="AS23" s="744"/>
      <c r="AT23" s="744"/>
      <c r="AU23" s="744"/>
      <c r="AV23" s="744"/>
      <c r="AW23" s="744"/>
      <c r="AX23" s="744"/>
      <c r="AY23" s="744"/>
      <c r="AZ23" s="744"/>
      <c r="BA23" s="744"/>
      <c r="BB23" s="744"/>
      <c r="BC23" s="744"/>
      <c r="BD23" s="744"/>
      <c r="BE23" s="744"/>
      <c r="BF23" s="739"/>
      <c r="BG23" s="642" t="s">
        <v>136</v>
      </c>
      <c r="BH23" s="643"/>
      <c r="BI23" s="643"/>
      <c r="BJ23" s="643"/>
      <c r="BK23" s="643"/>
      <c r="BL23" s="643"/>
      <c r="BM23" s="643"/>
      <c r="BN23" s="644"/>
      <c r="BO23" s="675" t="s">
        <v>244</v>
      </c>
      <c r="BP23" s="675"/>
      <c r="BQ23" s="675"/>
      <c r="BR23" s="675"/>
      <c r="BS23" s="648" t="s">
        <v>244</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111091</v>
      </c>
      <c r="S24" s="643"/>
      <c r="T24" s="643"/>
      <c r="U24" s="643"/>
      <c r="V24" s="643"/>
      <c r="W24" s="643"/>
      <c r="X24" s="643"/>
      <c r="Y24" s="644"/>
      <c r="Z24" s="675">
        <v>2.1</v>
      </c>
      <c r="AA24" s="675"/>
      <c r="AB24" s="675"/>
      <c r="AC24" s="675"/>
      <c r="AD24" s="676" t="s">
        <v>136</v>
      </c>
      <c r="AE24" s="676"/>
      <c r="AF24" s="676"/>
      <c r="AG24" s="676"/>
      <c r="AH24" s="676"/>
      <c r="AI24" s="676"/>
      <c r="AJ24" s="676"/>
      <c r="AK24" s="676"/>
      <c r="AL24" s="645" t="s">
        <v>136</v>
      </c>
      <c r="AM24" s="646"/>
      <c r="AN24" s="646"/>
      <c r="AO24" s="677"/>
      <c r="AP24" s="737" t="s">
        <v>293</v>
      </c>
      <c r="AQ24" s="744"/>
      <c r="AR24" s="744"/>
      <c r="AS24" s="744"/>
      <c r="AT24" s="744"/>
      <c r="AU24" s="744"/>
      <c r="AV24" s="744"/>
      <c r="AW24" s="744"/>
      <c r="AX24" s="744"/>
      <c r="AY24" s="744"/>
      <c r="AZ24" s="744"/>
      <c r="BA24" s="744"/>
      <c r="BB24" s="744"/>
      <c r="BC24" s="744"/>
      <c r="BD24" s="744"/>
      <c r="BE24" s="744"/>
      <c r="BF24" s="739"/>
      <c r="BG24" s="642" t="s">
        <v>136</v>
      </c>
      <c r="BH24" s="643"/>
      <c r="BI24" s="643"/>
      <c r="BJ24" s="643"/>
      <c r="BK24" s="643"/>
      <c r="BL24" s="643"/>
      <c r="BM24" s="643"/>
      <c r="BN24" s="644"/>
      <c r="BO24" s="675" t="s">
        <v>136</v>
      </c>
      <c r="BP24" s="675"/>
      <c r="BQ24" s="675"/>
      <c r="BR24" s="675"/>
      <c r="BS24" s="648" t="s">
        <v>136</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1125081</v>
      </c>
      <c r="CS24" s="698"/>
      <c r="CT24" s="698"/>
      <c r="CU24" s="698"/>
      <c r="CV24" s="698"/>
      <c r="CW24" s="698"/>
      <c r="CX24" s="698"/>
      <c r="CY24" s="741"/>
      <c r="CZ24" s="742">
        <v>25</v>
      </c>
      <c r="DA24" s="715"/>
      <c r="DB24" s="715"/>
      <c r="DC24" s="745"/>
      <c r="DD24" s="740">
        <v>989155</v>
      </c>
      <c r="DE24" s="698"/>
      <c r="DF24" s="698"/>
      <c r="DG24" s="698"/>
      <c r="DH24" s="698"/>
      <c r="DI24" s="698"/>
      <c r="DJ24" s="698"/>
      <c r="DK24" s="741"/>
      <c r="DL24" s="740">
        <v>988995</v>
      </c>
      <c r="DM24" s="698"/>
      <c r="DN24" s="698"/>
      <c r="DO24" s="698"/>
      <c r="DP24" s="698"/>
      <c r="DQ24" s="698"/>
      <c r="DR24" s="698"/>
      <c r="DS24" s="698"/>
      <c r="DT24" s="698"/>
      <c r="DU24" s="698"/>
      <c r="DV24" s="741"/>
      <c r="DW24" s="742">
        <v>40.4</v>
      </c>
      <c r="DX24" s="715"/>
      <c r="DY24" s="715"/>
      <c r="DZ24" s="715"/>
      <c r="EA24" s="715"/>
      <c r="EB24" s="715"/>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v>11</v>
      </c>
      <c r="S25" s="643"/>
      <c r="T25" s="643"/>
      <c r="U25" s="643"/>
      <c r="V25" s="643"/>
      <c r="W25" s="643"/>
      <c r="X25" s="643"/>
      <c r="Y25" s="644"/>
      <c r="Z25" s="675">
        <v>0</v>
      </c>
      <c r="AA25" s="675"/>
      <c r="AB25" s="675"/>
      <c r="AC25" s="675"/>
      <c r="AD25" s="676" t="s">
        <v>136</v>
      </c>
      <c r="AE25" s="676"/>
      <c r="AF25" s="676"/>
      <c r="AG25" s="676"/>
      <c r="AH25" s="676"/>
      <c r="AI25" s="676"/>
      <c r="AJ25" s="676"/>
      <c r="AK25" s="676"/>
      <c r="AL25" s="645" t="s">
        <v>244</v>
      </c>
      <c r="AM25" s="646"/>
      <c r="AN25" s="646"/>
      <c r="AO25" s="677"/>
      <c r="AP25" s="737" t="s">
        <v>296</v>
      </c>
      <c r="AQ25" s="744"/>
      <c r="AR25" s="744"/>
      <c r="AS25" s="744"/>
      <c r="AT25" s="744"/>
      <c r="AU25" s="744"/>
      <c r="AV25" s="744"/>
      <c r="AW25" s="744"/>
      <c r="AX25" s="744"/>
      <c r="AY25" s="744"/>
      <c r="AZ25" s="744"/>
      <c r="BA25" s="744"/>
      <c r="BB25" s="744"/>
      <c r="BC25" s="744"/>
      <c r="BD25" s="744"/>
      <c r="BE25" s="744"/>
      <c r="BF25" s="739"/>
      <c r="BG25" s="642" t="s">
        <v>244</v>
      </c>
      <c r="BH25" s="643"/>
      <c r="BI25" s="643"/>
      <c r="BJ25" s="643"/>
      <c r="BK25" s="643"/>
      <c r="BL25" s="643"/>
      <c r="BM25" s="643"/>
      <c r="BN25" s="644"/>
      <c r="BO25" s="675" t="s">
        <v>136</v>
      </c>
      <c r="BP25" s="675"/>
      <c r="BQ25" s="675"/>
      <c r="BR25" s="675"/>
      <c r="BS25" s="648" t="s">
        <v>136</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518540</v>
      </c>
      <c r="CS25" s="661"/>
      <c r="CT25" s="661"/>
      <c r="CU25" s="661"/>
      <c r="CV25" s="661"/>
      <c r="CW25" s="661"/>
      <c r="CX25" s="661"/>
      <c r="CY25" s="662"/>
      <c r="CZ25" s="645">
        <v>11.5</v>
      </c>
      <c r="DA25" s="663"/>
      <c r="DB25" s="663"/>
      <c r="DC25" s="664"/>
      <c r="DD25" s="648">
        <v>485121</v>
      </c>
      <c r="DE25" s="661"/>
      <c r="DF25" s="661"/>
      <c r="DG25" s="661"/>
      <c r="DH25" s="661"/>
      <c r="DI25" s="661"/>
      <c r="DJ25" s="661"/>
      <c r="DK25" s="662"/>
      <c r="DL25" s="648">
        <v>484961</v>
      </c>
      <c r="DM25" s="661"/>
      <c r="DN25" s="661"/>
      <c r="DO25" s="661"/>
      <c r="DP25" s="661"/>
      <c r="DQ25" s="661"/>
      <c r="DR25" s="661"/>
      <c r="DS25" s="661"/>
      <c r="DT25" s="661"/>
      <c r="DU25" s="661"/>
      <c r="DV25" s="662"/>
      <c r="DW25" s="645">
        <v>19.8</v>
      </c>
      <c r="DX25" s="663"/>
      <c r="DY25" s="663"/>
      <c r="DZ25" s="663"/>
      <c r="EA25" s="663"/>
      <c r="EB25" s="663"/>
      <c r="EC25" s="684"/>
    </row>
    <row r="26" spans="2:133" ht="11.25" customHeight="1" x14ac:dyDescent="0.15">
      <c r="B26" s="639" t="s">
        <v>298</v>
      </c>
      <c r="C26" s="640"/>
      <c r="D26" s="640"/>
      <c r="E26" s="640"/>
      <c r="F26" s="640"/>
      <c r="G26" s="640"/>
      <c r="H26" s="640"/>
      <c r="I26" s="640"/>
      <c r="J26" s="640"/>
      <c r="K26" s="640"/>
      <c r="L26" s="640"/>
      <c r="M26" s="640"/>
      <c r="N26" s="640"/>
      <c r="O26" s="640"/>
      <c r="P26" s="640"/>
      <c r="Q26" s="641"/>
      <c r="R26" s="642">
        <v>2458536</v>
      </c>
      <c r="S26" s="643"/>
      <c r="T26" s="643"/>
      <c r="U26" s="643"/>
      <c r="V26" s="643"/>
      <c r="W26" s="643"/>
      <c r="X26" s="643"/>
      <c r="Y26" s="644"/>
      <c r="Z26" s="675">
        <v>46.7</v>
      </c>
      <c r="AA26" s="675"/>
      <c r="AB26" s="675"/>
      <c r="AC26" s="675"/>
      <c r="AD26" s="676">
        <v>2347434</v>
      </c>
      <c r="AE26" s="676"/>
      <c r="AF26" s="676"/>
      <c r="AG26" s="676"/>
      <c r="AH26" s="676"/>
      <c r="AI26" s="676"/>
      <c r="AJ26" s="676"/>
      <c r="AK26" s="676"/>
      <c r="AL26" s="645">
        <v>99.1</v>
      </c>
      <c r="AM26" s="646"/>
      <c r="AN26" s="646"/>
      <c r="AO26" s="677"/>
      <c r="AP26" s="737" t="s">
        <v>299</v>
      </c>
      <c r="AQ26" s="738"/>
      <c r="AR26" s="738"/>
      <c r="AS26" s="738"/>
      <c r="AT26" s="738"/>
      <c r="AU26" s="738"/>
      <c r="AV26" s="738"/>
      <c r="AW26" s="738"/>
      <c r="AX26" s="738"/>
      <c r="AY26" s="738"/>
      <c r="AZ26" s="738"/>
      <c r="BA26" s="738"/>
      <c r="BB26" s="738"/>
      <c r="BC26" s="738"/>
      <c r="BD26" s="738"/>
      <c r="BE26" s="738"/>
      <c r="BF26" s="739"/>
      <c r="BG26" s="642" t="s">
        <v>247</v>
      </c>
      <c r="BH26" s="643"/>
      <c r="BI26" s="643"/>
      <c r="BJ26" s="643"/>
      <c r="BK26" s="643"/>
      <c r="BL26" s="643"/>
      <c r="BM26" s="643"/>
      <c r="BN26" s="644"/>
      <c r="BO26" s="675" t="s">
        <v>136</v>
      </c>
      <c r="BP26" s="675"/>
      <c r="BQ26" s="675"/>
      <c r="BR26" s="675"/>
      <c r="BS26" s="648" t="s">
        <v>174</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277875</v>
      </c>
      <c r="CS26" s="643"/>
      <c r="CT26" s="643"/>
      <c r="CU26" s="643"/>
      <c r="CV26" s="643"/>
      <c r="CW26" s="643"/>
      <c r="CX26" s="643"/>
      <c r="CY26" s="644"/>
      <c r="CZ26" s="645">
        <v>6.2</v>
      </c>
      <c r="DA26" s="663"/>
      <c r="DB26" s="663"/>
      <c r="DC26" s="664"/>
      <c r="DD26" s="648">
        <v>249068</v>
      </c>
      <c r="DE26" s="643"/>
      <c r="DF26" s="643"/>
      <c r="DG26" s="643"/>
      <c r="DH26" s="643"/>
      <c r="DI26" s="643"/>
      <c r="DJ26" s="643"/>
      <c r="DK26" s="644"/>
      <c r="DL26" s="648" t="s">
        <v>136</v>
      </c>
      <c r="DM26" s="643"/>
      <c r="DN26" s="643"/>
      <c r="DO26" s="643"/>
      <c r="DP26" s="643"/>
      <c r="DQ26" s="643"/>
      <c r="DR26" s="643"/>
      <c r="DS26" s="643"/>
      <c r="DT26" s="643"/>
      <c r="DU26" s="643"/>
      <c r="DV26" s="644"/>
      <c r="DW26" s="645" t="s">
        <v>136</v>
      </c>
      <c r="DX26" s="663"/>
      <c r="DY26" s="663"/>
      <c r="DZ26" s="663"/>
      <c r="EA26" s="663"/>
      <c r="EB26" s="663"/>
      <c r="EC26" s="684"/>
    </row>
    <row r="27" spans="2:133" ht="11.25" customHeight="1" x14ac:dyDescent="0.15">
      <c r="B27" s="639" t="s">
        <v>301</v>
      </c>
      <c r="C27" s="640"/>
      <c r="D27" s="640"/>
      <c r="E27" s="640"/>
      <c r="F27" s="640"/>
      <c r="G27" s="640"/>
      <c r="H27" s="640"/>
      <c r="I27" s="640"/>
      <c r="J27" s="640"/>
      <c r="K27" s="640"/>
      <c r="L27" s="640"/>
      <c r="M27" s="640"/>
      <c r="N27" s="640"/>
      <c r="O27" s="640"/>
      <c r="P27" s="640"/>
      <c r="Q27" s="641"/>
      <c r="R27" s="642">
        <v>689</v>
      </c>
      <c r="S27" s="643"/>
      <c r="T27" s="643"/>
      <c r="U27" s="643"/>
      <c r="V27" s="643"/>
      <c r="W27" s="643"/>
      <c r="X27" s="643"/>
      <c r="Y27" s="644"/>
      <c r="Z27" s="675">
        <v>0</v>
      </c>
      <c r="AA27" s="675"/>
      <c r="AB27" s="675"/>
      <c r="AC27" s="675"/>
      <c r="AD27" s="676">
        <v>689</v>
      </c>
      <c r="AE27" s="676"/>
      <c r="AF27" s="676"/>
      <c r="AG27" s="676"/>
      <c r="AH27" s="676"/>
      <c r="AI27" s="676"/>
      <c r="AJ27" s="676"/>
      <c r="AK27" s="676"/>
      <c r="AL27" s="645">
        <v>0</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631756</v>
      </c>
      <c r="BH27" s="643"/>
      <c r="BI27" s="643"/>
      <c r="BJ27" s="643"/>
      <c r="BK27" s="643"/>
      <c r="BL27" s="643"/>
      <c r="BM27" s="643"/>
      <c r="BN27" s="644"/>
      <c r="BO27" s="675">
        <v>100</v>
      </c>
      <c r="BP27" s="675"/>
      <c r="BQ27" s="675"/>
      <c r="BR27" s="675"/>
      <c r="BS27" s="648">
        <v>3</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145900</v>
      </c>
      <c r="CS27" s="661"/>
      <c r="CT27" s="661"/>
      <c r="CU27" s="661"/>
      <c r="CV27" s="661"/>
      <c r="CW27" s="661"/>
      <c r="CX27" s="661"/>
      <c r="CY27" s="662"/>
      <c r="CZ27" s="645">
        <v>3.2</v>
      </c>
      <c r="DA27" s="663"/>
      <c r="DB27" s="663"/>
      <c r="DC27" s="664"/>
      <c r="DD27" s="648">
        <v>43393</v>
      </c>
      <c r="DE27" s="661"/>
      <c r="DF27" s="661"/>
      <c r="DG27" s="661"/>
      <c r="DH27" s="661"/>
      <c r="DI27" s="661"/>
      <c r="DJ27" s="661"/>
      <c r="DK27" s="662"/>
      <c r="DL27" s="648">
        <v>43393</v>
      </c>
      <c r="DM27" s="661"/>
      <c r="DN27" s="661"/>
      <c r="DO27" s="661"/>
      <c r="DP27" s="661"/>
      <c r="DQ27" s="661"/>
      <c r="DR27" s="661"/>
      <c r="DS27" s="661"/>
      <c r="DT27" s="661"/>
      <c r="DU27" s="661"/>
      <c r="DV27" s="662"/>
      <c r="DW27" s="645">
        <v>1.8</v>
      </c>
      <c r="DX27" s="663"/>
      <c r="DY27" s="663"/>
      <c r="DZ27" s="663"/>
      <c r="EA27" s="663"/>
      <c r="EB27" s="663"/>
      <c r="EC27" s="684"/>
    </row>
    <row r="28" spans="2:133" ht="11.25" customHeight="1" x14ac:dyDescent="0.15">
      <c r="B28" s="639" t="s">
        <v>304</v>
      </c>
      <c r="C28" s="640"/>
      <c r="D28" s="640"/>
      <c r="E28" s="640"/>
      <c r="F28" s="640"/>
      <c r="G28" s="640"/>
      <c r="H28" s="640"/>
      <c r="I28" s="640"/>
      <c r="J28" s="640"/>
      <c r="K28" s="640"/>
      <c r="L28" s="640"/>
      <c r="M28" s="640"/>
      <c r="N28" s="640"/>
      <c r="O28" s="640"/>
      <c r="P28" s="640"/>
      <c r="Q28" s="641"/>
      <c r="R28" s="642">
        <v>37225</v>
      </c>
      <c r="S28" s="643"/>
      <c r="T28" s="643"/>
      <c r="U28" s="643"/>
      <c r="V28" s="643"/>
      <c r="W28" s="643"/>
      <c r="X28" s="643"/>
      <c r="Y28" s="644"/>
      <c r="Z28" s="675">
        <v>0.7</v>
      </c>
      <c r="AA28" s="675"/>
      <c r="AB28" s="675"/>
      <c r="AC28" s="675"/>
      <c r="AD28" s="676">
        <v>5</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460641</v>
      </c>
      <c r="CS28" s="643"/>
      <c r="CT28" s="643"/>
      <c r="CU28" s="643"/>
      <c r="CV28" s="643"/>
      <c r="CW28" s="643"/>
      <c r="CX28" s="643"/>
      <c r="CY28" s="644"/>
      <c r="CZ28" s="645">
        <v>10.3</v>
      </c>
      <c r="DA28" s="663"/>
      <c r="DB28" s="663"/>
      <c r="DC28" s="664"/>
      <c r="DD28" s="648">
        <v>460641</v>
      </c>
      <c r="DE28" s="643"/>
      <c r="DF28" s="643"/>
      <c r="DG28" s="643"/>
      <c r="DH28" s="643"/>
      <c r="DI28" s="643"/>
      <c r="DJ28" s="643"/>
      <c r="DK28" s="644"/>
      <c r="DL28" s="648">
        <v>460641</v>
      </c>
      <c r="DM28" s="643"/>
      <c r="DN28" s="643"/>
      <c r="DO28" s="643"/>
      <c r="DP28" s="643"/>
      <c r="DQ28" s="643"/>
      <c r="DR28" s="643"/>
      <c r="DS28" s="643"/>
      <c r="DT28" s="643"/>
      <c r="DU28" s="643"/>
      <c r="DV28" s="644"/>
      <c r="DW28" s="645">
        <v>18.8</v>
      </c>
      <c r="DX28" s="663"/>
      <c r="DY28" s="663"/>
      <c r="DZ28" s="663"/>
      <c r="EA28" s="663"/>
      <c r="EB28" s="663"/>
      <c r="EC28" s="684"/>
    </row>
    <row r="29" spans="2:133" ht="11.25" customHeight="1" x14ac:dyDescent="0.15">
      <c r="B29" s="639" t="s">
        <v>306</v>
      </c>
      <c r="C29" s="640"/>
      <c r="D29" s="640"/>
      <c r="E29" s="640"/>
      <c r="F29" s="640"/>
      <c r="G29" s="640"/>
      <c r="H29" s="640"/>
      <c r="I29" s="640"/>
      <c r="J29" s="640"/>
      <c r="K29" s="640"/>
      <c r="L29" s="640"/>
      <c r="M29" s="640"/>
      <c r="N29" s="640"/>
      <c r="O29" s="640"/>
      <c r="P29" s="640"/>
      <c r="Q29" s="641"/>
      <c r="R29" s="642">
        <v>56057</v>
      </c>
      <c r="S29" s="643"/>
      <c r="T29" s="643"/>
      <c r="U29" s="643"/>
      <c r="V29" s="643"/>
      <c r="W29" s="643"/>
      <c r="X29" s="643"/>
      <c r="Y29" s="644"/>
      <c r="Z29" s="675">
        <v>1.1000000000000001</v>
      </c>
      <c r="AA29" s="675"/>
      <c r="AB29" s="675"/>
      <c r="AC29" s="675"/>
      <c r="AD29" s="676">
        <v>2415</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307</v>
      </c>
      <c r="CE29" s="732"/>
      <c r="CF29" s="681" t="s">
        <v>69</v>
      </c>
      <c r="CG29" s="682"/>
      <c r="CH29" s="682"/>
      <c r="CI29" s="682"/>
      <c r="CJ29" s="682"/>
      <c r="CK29" s="682"/>
      <c r="CL29" s="682"/>
      <c r="CM29" s="682"/>
      <c r="CN29" s="682"/>
      <c r="CO29" s="682"/>
      <c r="CP29" s="682"/>
      <c r="CQ29" s="683"/>
      <c r="CR29" s="642">
        <v>460641</v>
      </c>
      <c r="CS29" s="661"/>
      <c r="CT29" s="661"/>
      <c r="CU29" s="661"/>
      <c r="CV29" s="661"/>
      <c r="CW29" s="661"/>
      <c r="CX29" s="661"/>
      <c r="CY29" s="662"/>
      <c r="CZ29" s="645">
        <v>10.3</v>
      </c>
      <c r="DA29" s="663"/>
      <c r="DB29" s="663"/>
      <c r="DC29" s="664"/>
      <c r="DD29" s="648">
        <v>460641</v>
      </c>
      <c r="DE29" s="661"/>
      <c r="DF29" s="661"/>
      <c r="DG29" s="661"/>
      <c r="DH29" s="661"/>
      <c r="DI29" s="661"/>
      <c r="DJ29" s="661"/>
      <c r="DK29" s="662"/>
      <c r="DL29" s="648">
        <v>460641</v>
      </c>
      <c r="DM29" s="661"/>
      <c r="DN29" s="661"/>
      <c r="DO29" s="661"/>
      <c r="DP29" s="661"/>
      <c r="DQ29" s="661"/>
      <c r="DR29" s="661"/>
      <c r="DS29" s="661"/>
      <c r="DT29" s="661"/>
      <c r="DU29" s="661"/>
      <c r="DV29" s="662"/>
      <c r="DW29" s="645">
        <v>18.8</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2542</v>
      </c>
      <c r="S30" s="643"/>
      <c r="T30" s="643"/>
      <c r="U30" s="643"/>
      <c r="V30" s="643"/>
      <c r="W30" s="643"/>
      <c r="X30" s="643"/>
      <c r="Y30" s="644"/>
      <c r="Z30" s="675">
        <v>0</v>
      </c>
      <c r="AA30" s="675"/>
      <c r="AB30" s="675"/>
      <c r="AC30" s="675"/>
      <c r="AD30" s="676" t="s">
        <v>247</v>
      </c>
      <c r="AE30" s="676"/>
      <c r="AF30" s="676"/>
      <c r="AG30" s="676"/>
      <c r="AH30" s="676"/>
      <c r="AI30" s="676"/>
      <c r="AJ30" s="676"/>
      <c r="AK30" s="676"/>
      <c r="AL30" s="645" t="s">
        <v>136</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3"/>
      <c r="CE30" s="734"/>
      <c r="CF30" s="681" t="s">
        <v>311</v>
      </c>
      <c r="CG30" s="682"/>
      <c r="CH30" s="682"/>
      <c r="CI30" s="682"/>
      <c r="CJ30" s="682"/>
      <c r="CK30" s="682"/>
      <c r="CL30" s="682"/>
      <c r="CM30" s="682"/>
      <c r="CN30" s="682"/>
      <c r="CO30" s="682"/>
      <c r="CP30" s="682"/>
      <c r="CQ30" s="683"/>
      <c r="CR30" s="642">
        <v>453614</v>
      </c>
      <c r="CS30" s="643"/>
      <c r="CT30" s="643"/>
      <c r="CU30" s="643"/>
      <c r="CV30" s="643"/>
      <c r="CW30" s="643"/>
      <c r="CX30" s="643"/>
      <c r="CY30" s="644"/>
      <c r="CZ30" s="645">
        <v>10.1</v>
      </c>
      <c r="DA30" s="663"/>
      <c r="DB30" s="663"/>
      <c r="DC30" s="664"/>
      <c r="DD30" s="648">
        <v>453614</v>
      </c>
      <c r="DE30" s="643"/>
      <c r="DF30" s="643"/>
      <c r="DG30" s="643"/>
      <c r="DH30" s="643"/>
      <c r="DI30" s="643"/>
      <c r="DJ30" s="643"/>
      <c r="DK30" s="644"/>
      <c r="DL30" s="648">
        <v>453614</v>
      </c>
      <c r="DM30" s="643"/>
      <c r="DN30" s="643"/>
      <c r="DO30" s="643"/>
      <c r="DP30" s="643"/>
      <c r="DQ30" s="643"/>
      <c r="DR30" s="643"/>
      <c r="DS30" s="643"/>
      <c r="DT30" s="643"/>
      <c r="DU30" s="643"/>
      <c r="DV30" s="644"/>
      <c r="DW30" s="645">
        <v>18.5</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1044873</v>
      </c>
      <c r="S31" s="643"/>
      <c r="T31" s="643"/>
      <c r="U31" s="643"/>
      <c r="V31" s="643"/>
      <c r="W31" s="643"/>
      <c r="X31" s="643"/>
      <c r="Y31" s="644"/>
      <c r="Z31" s="675">
        <v>19.899999999999999</v>
      </c>
      <c r="AA31" s="675"/>
      <c r="AB31" s="675"/>
      <c r="AC31" s="675"/>
      <c r="AD31" s="676" t="s">
        <v>244</v>
      </c>
      <c r="AE31" s="676"/>
      <c r="AF31" s="676"/>
      <c r="AG31" s="676"/>
      <c r="AH31" s="676"/>
      <c r="AI31" s="676"/>
      <c r="AJ31" s="676"/>
      <c r="AK31" s="676"/>
      <c r="AL31" s="645" t="s">
        <v>244</v>
      </c>
      <c r="AM31" s="646"/>
      <c r="AN31" s="646"/>
      <c r="AO31" s="677"/>
      <c r="AP31" s="717" t="s">
        <v>313</v>
      </c>
      <c r="AQ31" s="718"/>
      <c r="AR31" s="718"/>
      <c r="AS31" s="718"/>
      <c r="AT31" s="723" t="s">
        <v>314</v>
      </c>
      <c r="AU31" s="231"/>
      <c r="AV31" s="231"/>
      <c r="AW31" s="231"/>
      <c r="AX31" s="710" t="s">
        <v>187</v>
      </c>
      <c r="AY31" s="711"/>
      <c r="AZ31" s="711"/>
      <c r="BA31" s="711"/>
      <c r="BB31" s="711"/>
      <c r="BC31" s="711"/>
      <c r="BD31" s="711"/>
      <c r="BE31" s="711"/>
      <c r="BF31" s="712"/>
      <c r="BG31" s="713">
        <v>98.2</v>
      </c>
      <c r="BH31" s="714"/>
      <c r="BI31" s="714"/>
      <c r="BJ31" s="714"/>
      <c r="BK31" s="714"/>
      <c r="BL31" s="714"/>
      <c r="BM31" s="715">
        <v>92.5</v>
      </c>
      <c r="BN31" s="714"/>
      <c r="BO31" s="714"/>
      <c r="BP31" s="714"/>
      <c r="BQ31" s="716"/>
      <c r="BR31" s="713">
        <v>99.2</v>
      </c>
      <c r="BS31" s="714"/>
      <c r="BT31" s="714"/>
      <c r="BU31" s="714"/>
      <c r="BV31" s="714"/>
      <c r="BW31" s="714"/>
      <c r="BX31" s="715">
        <v>93.5</v>
      </c>
      <c r="BY31" s="714"/>
      <c r="BZ31" s="714"/>
      <c r="CA31" s="714"/>
      <c r="CB31" s="716"/>
      <c r="CD31" s="733"/>
      <c r="CE31" s="734"/>
      <c r="CF31" s="681" t="s">
        <v>315</v>
      </c>
      <c r="CG31" s="682"/>
      <c r="CH31" s="682"/>
      <c r="CI31" s="682"/>
      <c r="CJ31" s="682"/>
      <c r="CK31" s="682"/>
      <c r="CL31" s="682"/>
      <c r="CM31" s="682"/>
      <c r="CN31" s="682"/>
      <c r="CO31" s="682"/>
      <c r="CP31" s="682"/>
      <c r="CQ31" s="683"/>
      <c r="CR31" s="642">
        <v>7027</v>
      </c>
      <c r="CS31" s="661"/>
      <c r="CT31" s="661"/>
      <c r="CU31" s="661"/>
      <c r="CV31" s="661"/>
      <c r="CW31" s="661"/>
      <c r="CX31" s="661"/>
      <c r="CY31" s="662"/>
      <c r="CZ31" s="645">
        <v>0.2</v>
      </c>
      <c r="DA31" s="663"/>
      <c r="DB31" s="663"/>
      <c r="DC31" s="664"/>
      <c r="DD31" s="648">
        <v>7027</v>
      </c>
      <c r="DE31" s="661"/>
      <c r="DF31" s="661"/>
      <c r="DG31" s="661"/>
      <c r="DH31" s="661"/>
      <c r="DI31" s="661"/>
      <c r="DJ31" s="661"/>
      <c r="DK31" s="662"/>
      <c r="DL31" s="648">
        <v>7027</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15">
      <c r="B32" s="706" t="s">
        <v>316</v>
      </c>
      <c r="C32" s="707"/>
      <c r="D32" s="707"/>
      <c r="E32" s="707"/>
      <c r="F32" s="707"/>
      <c r="G32" s="707"/>
      <c r="H32" s="707"/>
      <c r="I32" s="707"/>
      <c r="J32" s="707"/>
      <c r="K32" s="707"/>
      <c r="L32" s="707"/>
      <c r="M32" s="707"/>
      <c r="N32" s="707"/>
      <c r="O32" s="707"/>
      <c r="P32" s="707"/>
      <c r="Q32" s="708"/>
      <c r="R32" s="642" t="s">
        <v>174</v>
      </c>
      <c r="S32" s="643"/>
      <c r="T32" s="643"/>
      <c r="U32" s="643"/>
      <c r="V32" s="643"/>
      <c r="W32" s="643"/>
      <c r="X32" s="643"/>
      <c r="Y32" s="644"/>
      <c r="Z32" s="675" t="s">
        <v>174</v>
      </c>
      <c r="AA32" s="675"/>
      <c r="AB32" s="675"/>
      <c r="AC32" s="675"/>
      <c r="AD32" s="676" t="s">
        <v>136</v>
      </c>
      <c r="AE32" s="676"/>
      <c r="AF32" s="676"/>
      <c r="AG32" s="676"/>
      <c r="AH32" s="676"/>
      <c r="AI32" s="676"/>
      <c r="AJ32" s="676"/>
      <c r="AK32" s="676"/>
      <c r="AL32" s="645" t="s">
        <v>136</v>
      </c>
      <c r="AM32" s="646"/>
      <c r="AN32" s="646"/>
      <c r="AO32" s="677"/>
      <c r="AP32" s="719"/>
      <c r="AQ32" s="720"/>
      <c r="AR32" s="720"/>
      <c r="AS32" s="720"/>
      <c r="AT32" s="724"/>
      <c r="AU32" s="230" t="s">
        <v>317</v>
      </c>
      <c r="AV32" s="230"/>
      <c r="AW32" s="230"/>
      <c r="AX32" s="639" t="s">
        <v>318</v>
      </c>
      <c r="AY32" s="640"/>
      <c r="AZ32" s="640"/>
      <c r="BA32" s="640"/>
      <c r="BB32" s="640"/>
      <c r="BC32" s="640"/>
      <c r="BD32" s="640"/>
      <c r="BE32" s="640"/>
      <c r="BF32" s="641"/>
      <c r="BG32" s="726">
        <v>99.3</v>
      </c>
      <c r="BH32" s="661"/>
      <c r="BI32" s="661"/>
      <c r="BJ32" s="661"/>
      <c r="BK32" s="661"/>
      <c r="BL32" s="661"/>
      <c r="BM32" s="646">
        <v>95.2</v>
      </c>
      <c r="BN32" s="727"/>
      <c r="BO32" s="727"/>
      <c r="BP32" s="727"/>
      <c r="BQ32" s="688"/>
      <c r="BR32" s="726">
        <v>99.5</v>
      </c>
      <c r="BS32" s="661"/>
      <c r="BT32" s="661"/>
      <c r="BU32" s="661"/>
      <c r="BV32" s="661"/>
      <c r="BW32" s="661"/>
      <c r="BX32" s="646">
        <v>96.3</v>
      </c>
      <c r="BY32" s="727"/>
      <c r="BZ32" s="727"/>
      <c r="CA32" s="727"/>
      <c r="CB32" s="688"/>
      <c r="CD32" s="735"/>
      <c r="CE32" s="736"/>
      <c r="CF32" s="681" t="s">
        <v>319</v>
      </c>
      <c r="CG32" s="682"/>
      <c r="CH32" s="682"/>
      <c r="CI32" s="682"/>
      <c r="CJ32" s="682"/>
      <c r="CK32" s="682"/>
      <c r="CL32" s="682"/>
      <c r="CM32" s="682"/>
      <c r="CN32" s="682"/>
      <c r="CO32" s="682"/>
      <c r="CP32" s="682"/>
      <c r="CQ32" s="683"/>
      <c r="CR32" s="642" t="s">
        <v>136</v>
      </c>
      <c r="CS32" s="643"/>
      <c r="CT32" s="643"/>
      <c r="CU32" s="643"/>
      <c r="CV32" s="643"/>
      <c r="CW32" s="643"/>
      <c r="CX32" s="643"/>
      <c r="CY32" s="644"/>
      <c r="CZ32" s="645" t="s">
        <v>136</v>
      </c>
      <c r="DA32" s="663"/>
      <c r="DB32" s="663"/>
      <c r="DC32" s="664"/>
      <c r="DD32" s="648" t="s">
        <v>247</v>
      </c>
      <c r="DE32" s="643"/>
      <c r="DF32" s="643"/>
      <c r="DG32" s="643"/>
      <c r="DH32" s="643"/>
      <c r="DI32" s="643"/>
      <c r="DJ32" s="643"/>
      <c r="DK32" s="644"/>
      <c r="DL32" s="648" t="s">
        <v>136</v>
      </c>
      <c r="DM32" s="643"/>
      <c r="DN32" s="643"/>
      <c r="DO32" s="643"/>
      <c r="DP32" s="643"/>
      <c r="DQ32" s="643"/>
      <c r="DR32" s="643"/>
      <c r="DS32" s="643"/>
      <c r="DT32" s="643"/>
      <c r="DU32" s="643"/>
      <c r="DV32" s="644"/>
      <c r="DW32" s="645" t="s">
        <v>136</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117308</v>
      </c>
      <c r="S33" s="643"/>
      <c r="T33" s="643"/>
      <c r="U33" s="643"/>
      <c r="V33" s="643"/>
      <c r="W33" s="643"/>
      <c r="X33" s="643"/>
      <c r="Y33" s="644"/>
      <c r="Z33" s="675">
        <v>2.2000000000000002</v>
      </c>
      <c r="AA33" s="675"/>
      <c r="AB33" s="675"/>
      <c r="AC33" s="675"/>
      <c r="AD33" s="676" t="s">
        <v>174</v>
      </c>
      <c r="AE33" s="676"/>
      <c r="AF33" s="676"/>
      <c r="AG33" s="676"/>
      <c r="AH33" s="676"/>
      <c r="AI33" s="676"/>
      <c r="AJ33" s="676"/>
      <c r="AK33" s="676"/>
      <c r="AL33" s="645" t="s">
        <v>244</v>
      </c>
      <c r="AM33" s="646"/>
      <c r="AN33" s="646"/>
      <c r="AO33" s="677"/>
      <c r="AP33" s="721"/>
      <c r="AQ33" s="722"/>
      <c r="AR33" s="722"/>
      <c r="AS33" s="722"/>
      <c r="AT33" s="725"/>
      <c r="AU33" s="232"/>
      <c r="AV33" s="232"/>
      <c r="AW33" s="232"/>
      <c r="AX33" s="623" t="s">
        <v>321</v>
      </c>
      <c r="AY33" s="624"/>
      <c r="AZ33" s="624"/>
      <c r="BA33" s="624"/>
      <c r="BB33" s="624"/>
      <c r="BC33" s="624"/>
      <c r="BD33" s="624"/>
      <c r="BE33" s="624"/>
      <c r="BF33" s="625"/>
      <c r="BG33" s="709">
        <v>97.5</v>
      </c>
      <c r="BH33" s="627"/>
      <c r="BI33" s="627"/>
      <c r="BJ33" s="627"/>
      <c r="BK33" s="627"/>
      <c r="BL33" s="627"/>
      <c r="BM33" s="669">
        <v>90.5</v>
      </c>
      <c r="BN33" s="627"/>
      <c r="BO33" s="627"/>
      <c r="BP33" s="627"/>
      <c r="BQ33" s="671"/>
      <c r="BR33" s="709">
        <v>99</v>
      </c>
      <c r="BS33" s="627"/>
      <c r="BT33" s="627"/>
      <c r="BU33" s="627"/>
      <c r="BV33" s="627"/>
      <c r="BW33" s="627"/>
      <c r="BX33" s="669">
        <v>91.3</v>
      </c>
      <c r="BY33" s="627"/>
      <c r="BZ33" s="627"/>
      <c r="CA33" s="627"/>
      <c r="CB33" s="671"/>
      <c r="CD33" s="681" t="s">
        <v>322</v>
      </c>
      <c r="CE33" s="682"/>
      <c r="CF33" s="682"/>
      <c r="CG33" s="682"/>
      <c r="CH33" s="682"/>
      <c r="CI33" s="682"/>
      <c r="CJ33" s="682"/>
      <c r="CK33" s="682"/>
      <c r="CL33" s="682"/>
      <c r="CM33" s="682"/>
      <c r="CN33" s="682"/>
      <c r="CO33" s="682"/>
      <c r="CP33" s="682"/>
      <c r="CQ33" s="683"/>
      <c r="CR33" s="642">
        <v>1977825</v>
      </c>
      <c r="CS33" s="661"/>
      <c r="CT33" s="661"/>
      <c r="CU33" s="661"/>
      <c r="CV33" s="661"/>
      <c r="CW33" s="661"/>
      <c r="CX33" s="661"/>
      <c r="CY33" s="662"/>
      <c r="CZ33" s="645">
        <v>44</v>
      </c>
      <c r="DA33" s="663"/>
      <c r="DB33" s="663"/>
      <c r="DC33" s="664"/>
      <c r="DD33" s="648">
        <v>1334791</v>
      </c>
      <c r="DE33" s="661"/>
      <c r="DF33" s="661"/>
      <c r="DG33" s="661"/>
      <c r="DH33" s="661"/>
      <c r="DI33" s="661"/>
      <c r="DJ33" s="661"/>
      <c r="DK33" s="662"/>
      <c r="DL33" s="648">
        <v>838753</v>
      </c>
      <c r="DM33" s="661"/>
      <c r="DN33" s="661"/>
      <c r="DO33" s="661"/>
      <c r="DP33" s="661"/>
      <c r="DQ33" s="661"/>
      <c r="DR33" s="661"/>
      <c r="DS33" s="661"/>
      <c r="DT33" s="661"/>
      <c r="DU33" s="661"/>
      <c r="DV33" s="662"/>
      <c r="DW33" s="645">
        <v>34.200000000000003</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61694</v>
      </c>
      <c r="S34" s="643"/>
      <c r="T34" s="643"/>
      <c r="U34" s="643"/>
      <c r="V34" s="643"/>
      <c r="W34" s="643"/>
      <c r="X34" s="643"/>
      <c r="Y34" s="644"/>
      <c r="Z34" s="675">
        <v>1.2</v>
      </c>
      <c r="AA34" s="675"/>
      <c r="AB34" s="675"/>
      <c r="AC34" s="675"/>
      <c r="AD34" s="676">
        <v>17859</v>
      </c>
      <c r="AE34" s="676"/>
      <c r="AF34" s="676"/>
      <c r="AG34" s="676"/>
      <c r="AH34" s="676"/>
      <c r="AI34" s="676"/>
      <c r="AJ34" s="676"/>
      <c r="AK34" s="676"/>
      <c r="AL34" s="645">
        <v>0.8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646485</v>
      </c>
      <c r="CS34" s="643"/>
      <c r="CT34" s="643"/>
      <c r="CU34" s="643"/>
      <c r="CV34" s="643"/>
      <c r="CW34" s="643"/>
      <c r="CX34" s="643"/>
      <c r="CY34" s="644"/>
      <c r="CZ34" s="645">
        <v>14.4</v>
      </c>
      <c r="DA34" s="663"/>
      <c r="DB34" s="663"/>
      <c r="DC34" s="664"/>
      <c r="DD34" s="648">
        <v>461155</v>
      </c>
      <c r="DE34" s="643"/>
      <c r="DF34" s="643"/>
      <c r="DG34" s="643"/>
      <c r="DH34" s="643"/>
      <c r="DI34" s="643"/>
      <c r="DJ34" s="643"/>
      <c r="DK34" s="644"/>
      <c r="DL34" s="648">
        <v>350848</v>
      </c>
      <c r="DM34" s="643"/>
      <c r="DN34" s="643"/>
      <c r="DO34" s="643"/>
      <c r="DP34" s="643"/>
      <c r="DQ34" s="643"/>
      <c r="DR34" s="643"/>
      <c r="DS34" s="643"/>
      <c r="DT34" s="643"/>
      <c r="DU34" s="643"/>
      <c r="DV34" s="644"/>
      <c r="DW34" s="645">
        <v>14.3</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38912</v>
      </c>
      <c r="S35" s="643"/>
      <c r="T35" s="643"/>
      <c r="U35" s="643"/>
      <c r="V35" s="643"/>
      <c r="W35" s="643"/>
      <c r="X35" s="643"/>
      <c r="Y35" s="644"/>
      <c r="Z35" s="675">
        <v>0.7</v>
      </c>
      <c r="AA35" s="675"/>
      <c r="AB35" s="675"/>
      <c r="AC35" s="675"/>
      <c r="AD35" s="676" t="s">
        <v>136</v>
      </c>
      <c r="AE35" s="676"/>
      <c r="AF35" s="676"/>
      <c r="AG35" s="676"/>
      <c r="AH35" s="676"/>
      <c r="AI35" s="676"/>
      <c r="AJ35" s="676"/>
      <c r="AK35" s="676"/>
      <c r="AL35" s="645" t="s">
        <v>136</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44321</v>
      </c>
      <c r="CS35" s="661"/>
      <c r="CT35" s="661"/>
      <c r="CU35" s="661"/>
      <c r="CV35" s="661"/>
      <c r="CW35" s="661"/>
      <c r="CX35" s="661"/>
      <c r="CY35" s="662"/>
      <c r="CZ35" s="645">
        <v>1</v>
      </c>
      <c r="DA35" s="663"/>
      <c r="DB35" s="663"/>
      <c r="DC35" s="664"/>
      <c r="DD35" s="648">
        <v>41455</v>
      </c>
      <c r="DE35" s="661"/>
      <c r="DF35" s="661"/>
      <c r="DG35" s="661"/>
      <c r="DH35" s="661"/>
      <c r="DI35" s="661"/>
      <c r="DJ35" s="661"/>
      <c r="DK35" s="662"/>
      <c r="DL35" s="648">
        <v>37348</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50914</v>
      </c>
      <c r="S36" s="643"/>
      <c r="T36" s="643"/>
      <c r="U36" s="643"/>
      <c r="V36" s="643"/>
      <c r="W36" s="643"/>
      <c r="X36" s="643"/>
      <c r="Y36" s="644"/>
      <c r="Z36" s="675">
        <v>1</v>
      </c>
      <c r="AA36" s="675"/>
      <c r="AB36" s="675"/>
      <c r="AC36" s="675"/>
      <c r="AD36" s="676" t="s">
        <v>244</v>
      </c>
      <c r="AE36" s="676"/>
      <c r="AF36" s="676"/>
      <c r="AG36" s="676"/>
      <c r="AH36" s="676"/>
      <c r="AI36" s="676"/>
      <c r="AJ36" s="676"/>
      <c r="AK36" s="676"/>
      <c r="AL36" s="645" t="s">
        <v>136</v>
      </c>
      <c r="AM36" s="646"/>
      <c r="AN36" s="646"/>
      <c r="AO36" s="677"/>
      <c r="AP36" s="235"/>
      <c r="AQ36" s="694" t="s">
        <v>330</v>
      </c>
      <c r="AR36" s="695"/>
      <c r="AS36" s="695"/>
      <c r="AT36" s="695"/>
      <c r="AU36" s="695"/>
      <c r="AV36" s="695"/>
      <c r="AW36" s="695"/>
      <c r="AX36" s="695"/>
      <c r="AY36" s="696"/>
      <c r="AZ36" s="697">
        <v>312731</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993</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866569</v>
      </c>
      <c r="CS36" s="643"/>
      <c r="CT36" s="643"/>
      <c r="CU36" s="643"/>
      <c r="CV36" s="643"/>
      <c r="CW36" s="643"/>
      <c r="CX36" s="643"/>
      <c r="CY36" s="644"/>
      <c r="CZ36" s="645">
        <v>19.3</v>
      </c>
      <c r="DA36" s="663"/>
      <c r="DB36" s="663"/>
      <c r="DC36" s="664"/>
      <c r="DD36" s="648">
        <v>494378</v>
      </c>
      <c r="DE36" s="643"/>
      <c r="DF36" s="643"/>
      <c r="DG36" s="643"/>
      <c r="DH36" s="643"/>
      <c r="DI36" s="643"/>
      <c r="DJ36" s="643"/>
      <c r="DK36" s="644"/>
      <c r="DL36" s="648">
        <v>258761</v>
      </c>
      <c r="DM36" s="643"/>
      <c r="DN36" s="643"/>
      <c r="DO36" s="643"/>
      <c r="DP36" s="643"/>
      <c r="DQ36" s="643"/>
      <c r="DR36" s="643"/>
      <c r="DS36" s="643"/>
      <c r="DT36" s="643"/>
      <c r="DU36" s="643"/>
      <c r="DV36" s="644"/>
      <c r="DW36" s="645">
        <v>10.6</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598554</v>
      </c>
      <c r="S37" s="643"/>
      <c r="T37" s="643"/>
      <c r="U37" s="643"/>
      <c r="V37" s="643"/>
      <c r="W37" s="643"/>
      <c r="X37" s="643"/>
      <c r="Y37" s="644"/>
      <c r="Z37" s="675">
        <v>11.4</v>
      </c>
      <c r="AA37" s="675"/>
      <c r="AB37" s="675"/>
      <c r="AC37" s="675"/>
      <c r="AD37" s="676" t="s">
        <v>244</v>
      </c>
      <c r="AE37" s="676"/>
      <c r="AF37" s="676"/>
      <c r="AG37" s="676"/>
      <c r="AH37" s="676"/>
      <c r="AI37" s="676"/>
      <c r="AJ37" s="676"/>
      <c r="AK37" s="676"/>
      <c r="AL37" s="645" t="s">
        <v>136</v>
      </c>
      <c r="AM37" s="646"/>
      <c r="AN37" s="646"/>
      <c r="AO37" s="677"/>
      <c r="AQ37" s="685" t="s">
        <v>334</v>
      </c>
      <c r="AR37" s="686"/>
      <c r="AS37" s="686"/>
      <c r="AT37" s="686"/>
      <c r="AU37" s="686"/>
      <c r="AV37" s="686"/>
      <c r="AW37" s="686"/>
      <c r="AX37" s="686"/>
      <c r="AY37" s="687"/>
      <c r="AZ37" s="642">
        <v>80189</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993</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111362</v>
      </c>
      <c r="CS37" s="661"/>
      <c r="CT37" s="661"/>
      <c r="CU37" s="661"/>
      <c r="CV37" s="661"/>
      <c r="CW37" s="661"/>
      <c r="CX37" s="661"/>
      <c r="CY37" s="662"/>
      <c r="CZ37" s="645">
        <v>2.5</v>
      </c>
      <c r="DA37" s="663"/>
      <c r="DB37" s="663"/>
      <c r="DC37" s="664"/>
      <c r="DD37" s="648">
        <v>110843</v>
      </c>
      <c r="DE37" s="661"/>
      <c r="DF37" s="661"/>
      <c r="DG37" s="661"/>
      <c r="DH37" s="661"/>
      <c r="DI37" s="661"/>
      <c r="DJ37" s="661"/>
      <c r="DK37" s="662"/>
      <c r="DL37" s="648">
        <v>101244</v>
      </c>
      <c r="DM37" s="661"/>
      <c r="DN37" s="661"/>
      <c r="DO37" s="661"/>
      <c r="DP37" s="661"/>
      <c r="DQ37" s="661"/>
      <c r="DR37" s="661"/>
      <c r="DS37" s="661"/>
      <c r="DT37" s="661"/>
      <c r="DU37" s="661"/>
      <c r="DV37" s="662"/>
      <c r="DW37" s="645">
        <v>4.0999999999999996</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89292</v>
      </c>
      <c r="S38" s="643"/>
      <c r="T38" s="643"/>
      <c r="U38" s="643"/>
      <c r="V38" s="643"/>
      <c r="W38" s="643"/>
      <c r="X38" s="643"/>
      <c r="Y38" s="644"/>
      <c r="Z38" s="675">
        <v>1.7</v>
      </c>
      <c r="AA38" s="675"/>
      <c r="AB38" s="675"/>
      <c r="AC38" s="675"/>
      <c r="AD38" s="676">
        <v>49</v>
      </c>
      <c r="AE38" s="676"/>
      <c r="AF38" s="676"/>
      <c r="AG38" s="676"/>
      <c r="AH38" s="676"/>
      <c r="AI38" s="676"/>
      <c r="AJ38" s="676"/>
      <c r="AK38" s="676"/>
      <c r="AL38" s="645">
        <v>0</v>
      </c>
      <c r="AM38" s="646"/>
      <c r="AN38" s="646"/>
      <c r="AO38" s="677"/>
      <c r="AQ38" s="685" t="s">
        <v>338</v>
      </c>
      <c r="AR38" s="686"/>
      <c r="AS38" s="686"/>
      <c r="AT38" s="686"/>
      <c r="AU38" s="686"/>
      <c r="AV38" s="686"/>
      <c r="AW38" s="686"/>
      <c r="AX38" s="686"/>
      <c r="AY38" s="687"/>
      <c r="AZ38" s="642">
        <v>20336</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792</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312731</v>
      </c>
      <c r="CS38" s="643"/>
      <c r="CT38" s="643"/>
      <c r="CU38" s="643"/>
      <c r="CV38" s="643"/>
      <c r="CW38" s="643"/>
      <c r="CX38" s="643"/>
      <c r="CY38" s="644"/>
      <c r="CZ38" s="645">
        <v>7</v>
      </c>
      <c r="DA38" s="663"/>
      <c r="DB38" s="663"/>
      <c r="DC38" s="664"/>
      <c r="DD38" s="648">
        <v>237479</v>
      </c>
      <c r="DE38" s="643"/>
      <c r="DF38" s="643"/>
      <c r="DG38" s="643"/>
      <c r="DH38" s="643"/>
      <c r="DI38" s="643"/>
      <c r="DJ38" s="643"/>
      <c r="DK38" s="644"/>
      <c r="DL38" s="648">
        <v>191796</v>
      </c>
      <c r="DM38" s="643"/>
      <c r="DN38" s="643"/>
      <c r="DO38" s="643"/>
      <c r="DP38" s="643"/>
      <c r="DQ38" s="643"/>
      <c r="DR38" s="643"/>
      <c r="DS38" s="643"/>
      <c r="DT38" s="643"/>
      <c r="DU38" s="643"/>
      <c r="DV38" s="644"/>
      <c r="DW38" s="645">
        <v>7.8</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706018</v>
      </c>
      <c r="S39" s="643"/>
      <c r="T39" s="643"/>
      <c r="U39" s="643"/>
      <c r="V39" s="643"/>
      <c r="W39" s="643"/>
      <c r="X39" s="643"/>
      <c r="Y39" s="644"/>
      <c r="Z39" s="675">
        <v>13.4</v>
      </c>
      <c r="AA39" s="675"/>
      <c r="AB39" s="675"/>
      <c r="AC39" s="675"/>
      <c r="AD39" s="676" t="s">
        <v>244</v>
      </c>
      <c r="AE39" s="676"/>
      <c r="AF39" s="676"/>
      <c r="AG39" s="676"/>
      <c r="AH39" s="676"/>
      <c r="AI39" s="676"/>
      <c r="AJ39" s="676"/>
      <c r="AK39" s="676"/>
      <c r="AL39" s="645" t="s">
        <v>244</v>
      </c>
      <c r="AM39" s="646"/>
      <c r="AN39" s="646"/>
      <c r="AO39" s="677"/>
      <c r="AQ39" s="685" t="s">
        <v>342</v>
      </c>
      <c r="AR39" s="686"/>
      <c r="AS39" s="686"/>
      <c r="AT39" s="686"/>
      <c r="AU39" s="686"/>
      <c r="AV39" s="686"/>
      <c r="AW39" s="686"/>
      <c r="AX39" s="686"/>
      <c r="AY39" s="687"/>
      <c r="AZ39" s="642">
        <v>2222</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1568</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107719</v>
      </c>
      <c r="CS39" s="661"/>
      <c r="CT39" s="661"/>
      <c r="CU39" s="661"/>
      <c r="CV39" s="661"/>
      <c r="CW39" s="661"/>
      <c r="CX39" s="661"/>
      <c r="CY39" s="662"/>
      <c r="CZ39" s="645">
        <v>2.4</v>
      </c>
      <c r="DA39" s="663"/>
      <c r="DB39" s="663"/>
      <c r="DC39" s="664"/>
      <c r="DD39" s="648">
        <v>100324</v>
      </c>
      <c r="DE39" s="661"/>
      <c r="DF39" s="661"/>
      <c r="DG39" s="661"/>
      <c r="DH39" s="661"/>
      <c r="DI39" s="661"/>
      <c r="DJ39" s="661"/>
      <c r="DK39" s="662"/>
      <c r="DL39" s="648" t="s">
        <v>136</v>
      </c>
      <c r="DM39" s="661"/>
      <c r="DN39" s="661"/>
      <c r="DO39" s="661"/>
      <c r="DP39" s="661"/>
      <c r="DQ39" s="661"/>
      <c r="DR39" s="661"/>
      <c r="DS39" s="661"/>
      <c r="DT39" s="661"/>
      <c r="DU39" s="661"/>
      <c r="DV39" s="662"/>
      <c r="DW39" s="645" t="s">
        <v>136</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t="s">
        <v>136</v>
      </c>
      <c r="S40" s="643"/>
      <c r="T40" s="643"/>
      <c r="U40" s="643"/>
      <c r="V40" s="643"/>
      <c r="W40" s="643"/>
      <c r="X40" s="643"/>
      <c r="Y40" s="644"/>
      <c r="Z40" s="675" t="s">
        <v>136</v>
      </c>
      <c r="AA40" s="675"/>
      <c r="AB40" s="675"/>
      <c r="AC40" s="675"/>
      <c r="AD40" s="676" t="s">
        <v>244</v>
      </c>
      <c r="AE40" s="676"/>
      <c r="AF40" s="676"/>
      <c r="AG40" s="676"/>
      <c r="AH40" s="676"/>
      <c r="AI40" s="676"/>
      <c r="AJ40" s="676"/>
      <c r="AK40" s="676"/>
      <c r="AL40" s="645" t="s">
        <v>174</v>
      </c>
      <c r="AM40" s="646"/>
      <c r="AN40" s="646"/>
      <c r="AO40" s="677"/>
      <c r="AQ40" s="685" t="s">
        <v>346</v>
      </c>
      <c r="AR40" s="686"/>
      <c r="AS40" s="686"/>
      <c r="AT40" s="686"/>
      <c r="AU40" s="686"/>
      <c r="AV40" s="686"/>
      <c r="AW40" s="686"/>
      <c r="AX40" s="686"/>
      <c r="AY40" s="687"/>
      <c r="AZ40" s="642" t="s">
        <v>244</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108</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t="s">
        <v>136</v>
      </c>
      <c r="CS40" s="643"/>
      <c r="CT40" s="643"/>
      <c r="CU40" s="643"/>
      <c r="CV40" s="643"/>
      <c r="CW40" s="643"/>
      <c r="CX40" s="643"/>
      <c r="CY40" s="644"/>
      <c r="CZ40" s="645" t="s">
        <v>244</v>
      </c>
      <c r="DA40" s="663"/>
      <c r="DB40" s="663"/>
      <c r="DC40" s="664"/>
      <c r="DD40" s="648" t="s">
        <v>244</v>
      </c>
      <c r="DE40" s="643"/>
      <c r="DF40" s="643"/>
      <c r="DG40" s="643"/>
      <c r="DH40" s="643"/>
      <c r="DI40" s="643"/>
      <c r="DJ40" s="643"/>
      <c r="DK40" s="644"/>
      <c r="DL40" s="648" t="s">
        <v>244</v>
      </c>
      <c r="DM40" s="643"/>
      <c r="DN40" s="643"/>
      <c r="DO40" s="643"/>
      <c r="DP40" s="643"/>
      <c r="DQ40" s="643"/>
      <c r="DR40" s="643"/>
      <c r="DS40" s="643"/>
      <c r="DT40" s="643"/>
      <c r="DU40" s="643"/>
      <c r="DV40" s="644"/>
      <c r="DW40" s="645" t="s">
        <v>136</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244</v>
      </c>
      <c r="AA41" s="675"/>
      <c r="AB41" s="675"/>
      <c r="AC41" s="675"/>
      <c r="AD41" s="676" t="s">
        <v>136</v>
      </c>
      <c r="AE41" s="676"/>
      <c r="AF41" s="676"/>
      <c r="AG41" s="676"/>
      <c r="AH41" s="676"/>
      <c r="AI41" s="676"/>
      <c r="AJ41" s="676"/>
      <c r="AK41" s="676"/>
      <c r="AL41" s="645" t="s">
        <v>244</v>
      </c>
      <c r="AM41" s="646"/>
      <c r="AN41" s="646"/>
      <c r="AO41" s="677"/>
      <c r="AQ41" s="685" t="s">
        <v>351</v>
      </c>
      <c r="AR41" s="686"/>
      <c r="AS41" s="686"/>
      <c r="AT41" s="686"/>
      <c r="AU41" s="686"/>
      <c r="AV41" s="686"/>
      <c r="AW41" s="686"/>
      <c r="AX41" s="686"/>
      <c r="AY41" s="687"/>
      <c r="AZ41" s="642">
        <v>54229</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1</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136</v>
      </c>
      <c r="CS41" s="661"/>
      <c r="CT41" s="661"/>
      <c r="CU41" s="661"/>
      <c r="CV41" s="661"/>
      <c r="CW41" s="661"/>
      <c r="CX41" s="661"/>
      <c r="CY41" s="662"/>
      <c r="CZ41" s="645" t="s">
        <v>136</v>
      </c>
      <c r="DA41" s="663"/>
      <c r="DB41" s="663"/>
      <c r="DC41" s="664"/>
      <c r="DD41" s="648" t="s">
        <v>244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80700</v>
      </c>
      <c r="S42" s="643"/>
      <c r="T42" s="643"/>
      <c r="U42" s="643"/>
      <c r="V42" s="643"/>
      <c r="W42" s="643"/>
      <c r="X42" s="643"/>
      <c r="Y42" s="644"/>
      <c r="Z42" s="675">
        <v>1.5</v>
      </c>
      <c r="AA42" s="675"/>
      <c r="AB42" s="675"/>
      <c r="AC42" s="675"/>
      <c r="AD42" s="676" t="s">
        <v>244</v>
      </c>
      <c r="AE42" s="676"/>
      <c r="AF42" s="676"/>
      <c r="AG42" s="676"/>
      <c r="AH42" s="676"/>
      <c r="AI42" s="676"/>
      <c r="AJ42" s="676"/>
      <c r="AK42" s="676"/>
      <c r="AL42" s="645" t="s">
        <v>136</v>
      </c>
      <c r="AM42" s="646"/>
      <c r="AN42" s="646"/>
      <c r="AO42" s="677"/>
      <c r="AQ42" s="678" t="s">
        <v>355</v>
      </c>
      <c r="AR42" s="679"/>
      <c r="AS42" s="679"/>
      <c r="AT42" s="679"/>
      <c r="AU42" s="679"/>
      <c r="AV42" s="679"/>
      <c r="AW42" s="679"/>
      <c r="AX42" s="679"/>
      <c r="AY42" s="680"/>
      <c r="AZ42" s="626">
        <v>155755</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186</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1388870</v>
      </c>
      <c r="CS42" s="643"/>
      <c r="CT42" s="643"/>
      <c r="CU42" s="643"/>
      <c r="CV42" s="643"/>
      <c r="CW42" s="643"/>
      <c r="CX42" s="643"/>
      <c r="CY42" s="644"/>
      <c r="CZ42" s="645">
        <v>30.9</v>
      </c>
      <c r="DA42" s="646"/>
      <c r="DB42" s="646"/>
      <c r="DC42" s="647"/>
      <c r="DD42" s="648">
        <v>301229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5262614</v>
      </c>
      <c r="S43" s="665"/>
      <c r="T43" s="665"/>
      <c r="U43" s="665"/>
      <c r="V43" s="665"/>
      <c r="W43" s="665"/>
      <c r="X43" s="665"/>
      <c r="Y43" s="666"/>
      <c r="Z43" s="667">
        <v>100</v>
      </c>
      <c r="AA43" s="667"/>
      <c r="AB43" s="667"/>
      <c r="AC43" s="667"/>
      <c r="AD43" s="668">
        <v>2368451</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30233</v>
      </c>
      <c r="CS43" s="661"/>
      <c r="CT43" s="661"/>
      <c r="CU43" s="661"/>
      <c r="CV43" s="661"/>
      <c r="CW43" s="661"/>
      <c r="CX43" s="661"/>
      <c r="CY43" s="662"/>
      <c r="CZ43" s="645">
        <v>0.7</v>
      </c>
      <c r="DA43" s="663"/>
      <c r="DB43" s="663"/>
      <c r="DC43" s="664"/>
      <c r="DD43" s="648">
        <v>30233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360</v>
      </c>
      <c r="CG44" s="640"/>
      <c r="CH44" s="640"/>
      <c r="CI44" s="640"/>
      <c r="CJ44" s="640"/>
      <c r="CK44" s="640"/>
      <c r="CL44" s="640"/>
      <c r="CM44" s="640"/>
      <c r="CN44" s="640"/>
      <c r="CO44" s="640"/>
      <c r="CP44" s="640"/>
      <c r="CQ44" s="641"/>
      <c r="CR44" s="642">
        <v>1208790</v>
      </c>
      <c r="CS44" s="643"/>
      <c r="CT44" s="643"/>
      <c r="CU44" s="643"/>
      <c r="CV44" s="643"/>
      <c r="CW44" s="643"/>
      <c r="CX44" s="643"/>
      <c r="CY44" s="644"/>
      <c r="CZ44" s="645">
        <v>26.9</v>
      </c>
      <c r="DA44" s="646"/>
      <c r="DB44" s="646"/>
      <c r="DC44" s="647"/>
      <c r="DD44" s="648">
        <v>222352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455623</v>
      </c>
      <c r="CS45" s="661"/>
      <c r="CT45" s="661"/>
      <c r="CU45" s="661"/>
      <c r="CV45" s="661"/>
      <c r="CW45" s="661"/>
      <c r="CX45" s="661"/>
      <c r="CY45" s="662"/>
      <c r="CZ45" s="645">
        <v>10.1</v>
      </c>
      <c r="DA45" s="663"/>
      <c r="DB45" s="663"/>
      <c r="DC45" s="664"/>
      <c r="DD45" s="648">
        <v>53343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718171</v>
      </c>
      <c r="CS46" s="643"/>
      <c r="CT46" s="643"/>
      <c r="CU46" s="643"/>
      <c r="CV46" s="643"/>
      <c r="CW46" s="643"/>
      <c r="CX46" s="643"/>
      <c r="CY46" s="644"/>
      <c r="CZ46" s="645">
        <v>16</v>
      </c>
      <c r="DA46" s="646"/>
      <c r="DB46" s="646"/>
      <c r="DC46" s="647"/>
      <c r="DD46" s="648">
        <v>156012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v>180080</v>
      </c>
      <c r="CS47" s="661"/>
      <c r="CT47" s="661"/>
      <c r="CU47" s="661"/>
      <c r="CV47" s="661"/>
      <c r="CW47" s="661"/>
      <c r="CX47" s="661"/>
      <c r="CY47" s="662"/>
      <c r="CZ47" s="645">
        <v>4</v>
      </c>
      <c r="DA47" s="663"/>
      <c r="DB47" s="663"/>
      <c r="DC47" s="664"/>
      <c r="DD47" s="648">
        <v>78877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136</v>
      </c>
      <c r="CS48" s="643"/>
      <c r="CT48" s="643"/>
      <c r="CU48" s="643"/>
      <c r="CV48" s="643"/>
      <c r="CW48" s="643"/>
      <c r="CX48" s="643"/>
      <c r="CY48" s="644"/>
      <c r="CZ48" s="645" t="s">
        <v>136</v>
      </c>
      <c r="DA48" s="646"/>
      <c r="DB48" s="646"/>
      <c r="DC48" s="647"/>
      <c r="DD48" s="648" t="s">
        <v>174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4491776</v>
      </c>
      <c r="CS49" s="627"/>
      <c r="CT49" s="627"/>
      <c r="CU49" s="627"/>
      <c r="CV49" s="627"/>
      <c r="CW49" s="627"/>
      <c r="CX49" s="627"/>
      <c r="CY49" s="628"/>
      <c r="CZ49" s="629">
        <v>100</v>
      </c>
      <c r="DA49" s="630"/>
      <c r="DB49" s="630"/>
      <c r="DC49" s="631"/>
      <c r="DD49" s="632">
        <v>2625175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e/5LBzGW+JCLn3+hfqr80RYA/bpUIzGrnMoWPI4YhDT/VyMZz4cazbcMukgDLbcD4Z1c6DRweRomV+5l8CRow==" saltValue="vJ/QmxAi718N2DLKFm/T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topLeftCell="A22" zoomScale="70" zoomScaleNormal="25" zoomScaleSheetLayoutView="70" workbookViewId="0">
      <selection activeCell="AF33" sqref="AF33:AJ3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5104</v>
      </c>
      <c r="R7" s="1162"/>
      <c r="S7" s="1162"/>
      <c r="T7" s="1162"/>
      <c r="U7" s="1162"/>
      <c r="V7" s="1162">
        <v>4362</v>
      </c>
      <c r="W7" s="1162"/>
      <c r="X7" s="1162"/>
      <c r="Y7" s="1162"/>
      <c r="Z7" s="1162"/>
      <c r="AA7" s="1162">
        <v>742</v>
      </c>
      <c r="AB7" s="1162"/>
      <c r="AC7" s="1162"/>
      <c r="AD7" s="1162"/>
      <c r="AE7" s="1163"/>
      <c r="AF7" s="1164">
        <v>593</v>
      </c>
      <c r="AG7" s="1165"/>
      <c r="AH7" s="1165"/>
      <c r="AI7" s="1165"/>
      <c r="AJ7" s="1166"/>
      <c r="AK7" s="1148">
        <v>51</v>
      </c>
      <c r="AL7" s="1149"/>
      <c r="AM7" s="1149"/>
      <c r="AN7" s="1149"/>
      <c r="AO7" s="1149"/>
      <c r="AP7" s="1149">
        <v>4036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597</v>
      </c>
      <c r="BT7" s="1153"/>
      <c r="BU7" s="1153"/>
      <c r="BV7" s="1153"/>
      <c r="BW7" s="1153"/>
      <c r="BX7" s="1153"/>
      <c r="BY7" s="1153"/>
      <c r="BZ7" s="1153"/>
      <c r="CA7" s="1153"/>
      <c r="CB7" s="1153"/>
      <c r="CC7" s="1153"/>
      <c r="CD7" s="1153"/>
      <c r="CE7" s="1153"/>
      <c r="CF7" s="1153"/>
      <c r="CG7" s="1154"/>
      <c r="CH7" s="1145">
        <v>-1</v>
      </c>
      <c r="CI7" s="1146"/>
      <c r="CJ7" s="1146"/>
      <c r="CK7" s="1146"/>
      <c r="CL7" s="1147"/>
      <c r="CM7" s="1145">
        <v>3</v>
      </c>
      <c r="CN7" s="1146"/>
      <c r="CO7" s="1146"/>
      <c r="CP7" s="1146"/>
      <c r="CQ7" s="1147"/>
      <c r="CR7" s="1145">
        <v>5</v>
      </c>
      <c r="CS7" s="1146"/>
      <c r="CT7" s="1146"/>
      <c r="CU7" s="1146"/>
      <c r="CV7" s="1147"/>
      <c r="CW7" s="1145" t="s">
        <v>612</v>
      </c>
      <c r="CX7" s="1146"/>
      <c r="CY7" s="1146"/>
      <c r="CZ7" s="1146"/>
      <c r="DA7" s="1147"/>
      <c r="DB7" s="1145" t="s">
        <v>612</v>
      </c>
      <c r="DC7" s="1146"/>
      <c r="DD7" s="1146"/>
      <c r="DE7" s="1146"/>
      <c r="DF7" s="1147"/>
      <c r="DG7" s="1145" t="s">
        <v>612</v>
      </c>
      <c r="DH7" s="1146"/>
      <c r="DI7" s="1146"/>
      <c r="DJ7" s="1146"/>
      <c r="DK7" s="1147"/>
      <c r="DL7" s="1145" t="s">
        <v>612</v>
      </c>
      <c r="DM7" s="1146"/>
      <c r="DN7" s="1146"/>
      <c r="DO7" s="1146"/>
      <c r="DP7" s="1147"/>
      <c r="DQ7" s="1145" t="s">
        <v>612</v>
      </c>
      <c r="DR7" s="1146"/>
      <c r="DS7" s="1146"/>
      <c r="DT7" s="1146"/>
      <c r="DU7" s="1147"/>
      <c r="DV7" s="1172"/>
      <c r="DW7" s="1173"/>
      <c r="DX7" s="1173"/>
      <c r="DY7" s="1173"/>
      <c r="DZ7" s="1174"/>
      <c r="EA7" s="256"/>
    </row>
    <row r="8" spans="1:131" s="257" customFormat="1" ht="26.25" customHeight="1" x14ac:dyDescent="0.15">
      <c r="A8" s="263">
        <v>2</v>
      </c>
      <c r="B8" s="1088" t="s">
        <v>392</v>
      </c>
      <c r="C8" s="1089"/>
      <c r="D8" s="1089"/>
      <c r="E8" s="1089"/>
      <c r="F8" s="1089"/>
      <c r="G8" s="1089"/>
      <c r="H8" s="1089"/>
      <c r="I8" s="1089"/>
      <c r="J8" s="1089"/>
      <c r="K8" s="1089"/>
      <c r="L8" s="1089"/>
      <c r="M8" s="1089"/>
      <c r="N8" s="1089"/>
      <c r="O8" s="1089"/>
      <c r="P8" s="1090"/>
      <c r="Q8" s="1100">
        <v>188</v>
      </c>
      <c r="R8" s="1101"/>
      <c r="S8" s="1101"/>
      <c r="T8" s="1101"/>
      <c r="U8" s="1101"/>
      <c r="V8" s="1101">
        <v>159</v>
      </c>
      <c r="W8" s="1101"/>
      <c r="X8" s="1101"/>
      <c r="Y8" s="1101"/>
      <c r="Z8" s="1101"/>
      <c r="AA8" s="1101">
        <v>29</v>
      </c>
      <c r="AB8" s="1101"/>
      <c r="AC8" s="1101"/>
      <c r="AD8" s="1101"/>
      <c r="AE8" s="1102"/>
      <c r="AF8" s="1094">
        <v>20</v>
      </c>
      <c r="AG8" s="1095"/>
      <c r="AH8" s="1095"/>
      <c r="AI8" s="1095"/>
      <c r="AJ8" s="1096"/>
      <c r="AK8" s="1143">
        <v>31</v>
      </c>
      <c r="AL8" s="1144"/>
      <c r="AM8" s="1144"/>
      <c r="AN8" s="1144"/>
      <c r="AO8" s="1144"/>
      <c r="AP8" s="1144">
        <v>10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t="s">
        <v>393</v>
      </c>
      <c r="C9" s="1089"/>
      <c r="D9" s="1089"/>
      <c r="E9" s="1089"/>
      <c r="F9" s="1089"/>
      <c r="G9" s="1089"/>
      <c r="H9" s="1089"/>
      <c r="I9" s="1089"/>
      <c r="J9" s="1089"/>
      <c r="K9" s="1089"/>
      <c r="L9" s="1089"/>
      <c r="M9" s="1089"/>
      <c r="N9" s="1089"/>
      <c r="O9" s="1089"/>
      <c r="P9" s="1090"/>
      <c r="Q9" s="1100">
        <v>3</v>
      </c>
      <c r="R9" s="1101"/>
      <c r="S9" s="1101"/>
      <c r="T9" s="1101"/>
      <c r="U9" s="1101"/>
      <c r="V9" s="1101">
        <v>3</v>
      </c>
      <c r="W9" s="1101"/>
      <c r="X9" s="1101"/>
      <c r="Y9" s="1101"/>
      <c r="Z9" s="1101"/>
      <c r="AA9" s="1101">
        <v>0</v>
      </c>
      <c r="AB9" s="1101"/>
      <c r="AC9" s="1101"/>
      <c r="AD9" s="1101"/>
      <c r="AE9" s="1102"/>
      <c r="AF9" s="1094" t="s">
        <v>394</v>
      </c>
      <c r="AG9" s="1095"/>
      <c r="AH9" s="1095"/>
      <c r="AI9" s="1095"/>
      <c r="AJ9" s="1096"/>
      <c r="AK9" s="1143">
        <v>1</v>
      </c>
      <c r="AL9" s="1144"/>
      <c r="AM9" s="1144"/>
      <c r="AN9" s="1144"/>
      <c r="AO9" s="1144"/>
      <c r="AP9" s="1144" t="s">
        <v>612</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395</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25">
        <v>5263</v>
      </c>
      <c r="R23" s="1126"/>
      <c r="S23" s="1126"/>
      <c r="T23" s="1126"/>
      <c r="U23" s="1126"/>
      <c r="V23" s="1126">
        <v>4492</v>
      </c>
      <c r="W23" s="1126"/>
      <c r="X23" s="1126"/>
      <c r="Y23" s="1126"/>
      <c r="Z23" s="1126"/>
      <c r="AA23" s="1126">
        <v>771</v>
      </c>
      <c r="AB23" s="1126"/>
      <c r="AC23" s="1126"/>
      <c r="AD23" s="1126"/>
      <c r="AE23" s="1127"/>
      <c r="AF23" s="1128">
        <v>613</v>
      </c>
      <c r="AG23" s="1126"/>
      <c r="AH23" s="1126"/>
      <c r="AI23" s="1126"/>
      <c r="AJ23" s="1129"/>
      <c r="AK23" s="1130"/>
      <c r="AL23" s="1131"/>
      <c r="AM23" s="1131"/>
      <c r="AN23" s="1131"/>
      <c r="AO23" s="1131"/>
      <c r="AP23" s="1126">
        <v>4046</v>
      </c>
      <c r="AQ23" s="1126"/>
      <c r="AR23" s="1126"/>
      <c r="AS23" s="1126"/>
      <c r="AT23" s="1126"/>
      <c r="AU23" s="1132"/>
      <c r="AV23" s="1132"/>
      <c r="AW23" s="1132"/>
      <c r="AX23" s="1132"/>
      <c r="AY23" s="1133"/>
      <c r="AZ23" s="1122" t="s">
        <v>398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16" t="s">
        <v>404</v>
      </c>
      <c r="AG26" s="1065"/>
      <c r="AH26" s="1065"/>
      <c r="AI26" s="1065"/>
      <c r="AJ26" s="1117"/>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409</v>
      </c>
      <c r="C28" s="1108"/>
      <c r="D28" s="1108"/>
      <c r="E28" s="1108"/>
      <c r="F28" s="1108"/>
      <c r="G28" s="1108"/>
      <c r="H28" s="1108"/>
      <c r="I28" s="1108"/>
      <c r="J28" s="1108"/>
      <c r="K28" s="1108"/>
      <c r="L28" s="1108"/>
      <c r="M28" s="1108"/>
      <c r="N28" s="1108"/>
      <c r="O28" s="1108"/>
      <c r="P28" s="1109"/>
      <c r="Q28" s="1110">
        <v>560</v>
      </c>
      <c r="R28" s="1111"/>
      <c r="S28" s="1111"/>
      <c r="T28" s="1111"/>
      <c r="U28" s="1111"/>
      <c r="V28" s="1111">
        <v>559</v>
      </c>
      <c r="W28" s="1111"/>
      <c r="X28" s="1111"/>
      <c r="Y28" s="1111"/>
      <c r="Z28" s="1111"/>
      <c r="AA28" s="1111">
        <v>1</v>
      </c>
      <c r="AB28" s="1111"/>
      <c r="AC28" s="1111"/>
      <c r="AD28" s="1111"/>
      <c r="AE28" s="1112"/>
      <c r="AF28" s="1113">
        <v>1</v>
      </c>
      <c r="AG28" s="1111"/>
      <c r="AH28" s="1111"/>
      <c r="AI28" s="1111"/>
      <c r="AJ28" s="1114"/>
      <c r="AK28" s="1115">
        <v>50</v>
      </c>
      <c r="AL28" s="1103"/>
      <c r="AM28" s="1103"/>
      <c r="AN28" s="1103"/>
      <c r="AO28" s="1103"/>
      <c r="AP28" s="1103" t="s">
        <v>612</v>
      </c>
      <c r="AQ28" s="1103"/>
      <c r="AR28" s="1103"/>
      <c r="AS28" s="1103"/>
      <c r="AT28" s="1103"/>
      <c r="AU28" s="1103" t="s">
        <v>612</v>
      </c>
      <c r="AV28" s="1103"/>
      <c r="AW28" s="1103"/>
      <c r="AX28" s="1103"/>
      <c r="AY28" s="1103"/>
      <c r="AZ28" s="1104" t="s">
        <v>612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410</v>
      </c>
      <c r="C29" s="1089"/>
      <c r="D29" s="1089"/>
      <c r="E29" s="1089"/>
      <c r="F29" s="1089"/>
      <c r="G29" s="1089"/>
      <c r="H29" s="1089"/>
      <c r="I29" s="1089"/>
      <c r="J29" s="1089"/>
      <c r="K29" s="1089"/>
      <c r="L29" s="1089"/>
      <c r="M29" s="1089"/>
      <c r="N29" s="1089"/>
      <c r="O29" s="1089"/>
      <c r="P29" s="1090"/>
      <c r="Q29" s="1100">
        <v>408</v>
      </c>
      <c r="R29" s="1101"/>
      <c r="S29" s="1101"/>
      <c r="T29" s="1101"/>
      <c r="U29" s="1101"/>
      <c r="V29" s="1101">
        <v>400</v>
      </c>
      <c r="W29" s="1101"/>
      <c r="X29" s="1101"/>
      <c r="Y29" s="1101"/>
      <c r="Z29" s="1101"/>
      <c r="AA29" s="1101">
        <v>8</v>
      </c>
      <c r="AB29" s="1101"/>
      <c r="AC29" s="1101"/>
      <c r="AD29" s="1101"/>
      <c r="AE29" s="1102"/>
      <c r="AF29" s="1094">
        <v>8</v>
      </c>
      <c r="AG29" s="1095"/>
      <c r="AH29" s="1095"/>
      <c r="AI29" s="1095"/>
      <c r="AJ29" s="1096"/>
      <c r="AK29" s="1037">
        <v>69</v>
      </c>
      <c r="AL29" s="1028"/>
      <c r="AM29" s="1028"/>
      <c r="AN29" s="1028"/>
      <c r="AO29" s="1028"/>
      <c r="AP29" s="1028" t="s">
        <v>612</v>
      </c>
      <c r="AQ29" s="1028"/>
      <c r="AR29" s="1028"/>
      <c r="AS29" s="1028"/>
      <c r="AT29" s="1028"/>
      <c r="AU29" s="1028" t="s">
        <v>612</v>
      </c>
      <c r="AV29" s="1028"/>
      <c r="AW29" s="1028"/>
      <c r="AX29" s="1028"/>
      <c r="AY29" s="1028"/>
      <c r="AZ29" s="1099" t="s">
        <v>612</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411</v>
      </c>
      <c r="C30" s="1089"/>
      <c r="D30" s="1089"/>
      <c r="E30" s="1089"/>
      <c r="F30" s="1089"/>
      <c r="G30" s="1089"/>
      <c r="H30" s="1089"/>
      <c r="I30" s="1089"/>
      <c r="J30" s="1089"/>
      <c r="K30" s="1089"/>
      <c r="L30" s="1089"/>
      <c r="M30" s="1089"/>
      <c r="N30" s="1089"/>
      <c r="O30" s="1089"/>
      <c r="P30" s="1090"/>
      <c r="Q30" s="1100">
        <v>39</v>
      </c>
      <c r="R30" s="1101"/>
      <c r="S30" s="1101"/>
      <c r="T30" s="1101"/>
      <c r="U30" s="1101"/>
      <c r="V30" s="1101">
        <v>39</v>
      </c>
      <c r="W30" s="1101"/>
      <c r="X30" s="1101"/>
      <c r="Y30" s="1101"/>
      <c r="Z30" s="1101"/>
      <c r="AA30" s="1101">
        <v>0</v>
      </c>
      <c r="AB30" s="1101"/>
      <c r="AC30" s="1101"/>
      <c r="AD30" s="1101"/>
      <c r="AE30" s="1102"/>
      <c r="AF30" s="1094">
        <v>0</v>
      </c>
      <c r="AG30" s="1095"/>
      <c r="AH30" s="1095"/>
      <c r="AI30" s="1095"/>
      <c r="AJ30" s="1096"/>
      <c r="AK30" s="1037">
        <v>12</v>
      </c>
      <c r="AL30" s="1028"/>
      <c r="AM30" s="1028"/>
      <c r="AN30" s="1028"/>
      <c r="AO30" s="1028"/>
      <c r="AP30" s="1028" t="s">
        <v>612</v>
      </c>
      <c r="AQ30" s="1028"/>
      <c r="AR30" s="1028"/>
      <c r="AS30" s="1028"/>
      <c r="AT30" s="1028"/>
      <c r="AU30" s="1028" t="s">
        <v>612</v>
      </c>
      <c r="AV30" s="1028"/>
      <c r="AW30" s="1028"/>
      <c r="AX30" s="1028"/>
      <c r="AY30" s="1028"/>
      <c r="AZ30" s="1099" t="s">
        <v>612</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412</v>
      </c>
      <c r="C31" s="1089"/>
      <c r="D31" s="1089"/>
      <c r="E31" s="1089"/>
      <c r="F31" s="1089"/>
      <c r="G31" s="1089"/>
      <c r="H31" s="1089"/>
      <c r="I31" s="1089"/>
      <c r="J31" s="1089"/>
      <c r="K31" s="1089"/>
      <c r="L31" s="1089"/>
      <c r="M31" s="1089"/>
      <c r="N31" s="1089"/>
      <c r="O31" s="1089"/>
      <c r="P31" s="1090"/>
      <c r="Q31" s="1100">
        <v>96</v>
      </c>
      <c r="R31" s="1101"/>
      <c r="S31" s="1101"/>
      <c r="T31" s="1101"/>
      <c r="U31" s="1101"/>
      <c r="V31" s="1101">
        <v>102</v>
      </c>
      <c r="W31" s="1101"/>
      <c r="X31" s="1101"/>
      <c r="Y31" s="1101"/>
      <c r="Z31" s="1101"/>
      <c r="AA31" s="1101">
        <v>-6</v>
      </c>
      <c r="AB31" s="1101"/>
      <c r="AC31" s="1101"/>
      <c r="AD31" s="1101"/>
      <c r="AE31" s="1102"/>
      <c r="AF31" s="1094">
        <v>-6</v>
      </c>
      <c r="AG31" s="1095"/>
      <c r="AH31" s="1095"/>
      <c r="AI31" s="1095"/>
      <c r="AJ31" s="1096"/>
      <c r="AK31" s="1037">
        <v>23</v>
      </c>
      <c r="AL31" s="1028"/>
      <c r="AM31" s="1028"/>
      <c r="AN31" s="1028"/>
      <c r="AO31" s="1028"/>
      <c r="AP31" s="1028">
        <v>246</v>
      </c>
      <c r="AQ31" s="1028"/>
      <c r="AR31" s="1028"/>
      <c r="AS31" s="1028"/>
      <c r="AT31" s="1028"/>
      <c r="AU31" s="1028">
        <v>123</v>
      </c>
      <c r="AV31" s="1028"/>
      <c r="AW31" s="1028"/>
      <c r="AX31" s="1028"/>
      <c r="AY31" s="1028"/>
      <c r="AZ31" s="1099" t="s">
        <v>612</v>
      </c>
      <c r="BA31" s="1099"/>
      <c r="BB31" s="1099"/>
      <c r="BC31" s="1099"/>
      <c r="BD31" s="1099"/>
      <c r="BE31" s="1083" t="s">
        <v>413</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414</v>
      </c>
      <c r="C32" s="1089"/>
      <c r="D32" s="1089"/>
      <c r="E32" s="1089"/>
      <c r="F32" s="1089"/>
      <c r="G32" s="1089"/>
      <c r="H32" s="1089"/>
      <c r="I32" s="1089"/>
      <c r="J32" s="1089"/>
      <c r="K32" s="1089"/>
      <c r="L32" s="1089"/>
      <c r="M32" s="1089"/>
      <c r="N32" s="1089"/>
      <c r="O32" s="1089"/>
      <c r="P32" s="1090"/>
      <c r="Q32" s="1100">
        <v>106</v>
      </c>
      <c r="R32" s="1101"/>
      <c r="S32" s="1101"/>
      <c r="T32" s="1101"/>
      <c r="U32" s="1101"/>
      <c r="V32" s="1101">
        <v>113</v>
      </c>
      <c r="W32" s="1101"/>
      <c r="X32" s="1101"/>
      <c r="Y32" s="1101"/>
      <c r="Z32" s="1101"/>
      <c r="AA32" s="1101">
        <v>-7</v>
      </c>
      <c r="AB32" s="1101"/>
      <c r="AC32" s="1101"/>
      <c r="AD32" s="1101"/>
      <c r="AE32" s="1102"/>
      <c r="AF32" s="1094">
        <v>-7</v>
      </c>
      <c r="AG32" s="1095"/>
      <c r="AH32" s="1095"/>
      <c r="AI32" s="1095"/>
      <c r="AJ32" s="1096"/>
      <c r="AK32" s="1037">
        <v>80</v>
      </c>
      <c r="AL32" s="1028"/>
      <c r="AM32" s="1028"/>
      <c r="AN32" s="1028"/>
      <c r="AO32" s="1028"/>
      <c r="AP32" s="1028">
        <v>212</v>
      </c>
      <c r="AQ32" s="1028"/>
      <c r="AR32" s="1028"/>
      <c r="AS32" s="1028"/>
      <c r="AT32" s="1028"/>
      <c r="AU32" s="1028">
        <v>212</v>
      </c>
      <c r="AV32" s="1028"/>
      <c r="AW32" s="1028"/>
      <c r="AX32" s="1028"/>
      <c r="AY32" s="1028"/>
      <c r="AZ32" s="1099" t="s">
        <v>612</v>
      </c>
      <c r="BA32" s="1099"/>
      <c r="BB32" s="1099"/>
      <c r="BC32" s="1099"/>
      <c r="BD32" s="1099"/>
      <c r="BE32" s="1083" t="s">
        <v>415</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416</v>
      </c>
      <c r="C33" s="1089"/>
      <c r="D33" s="1089"/>
      <c r="E33" s="1089"/>
      <c r="F33" s="1089"/>
      <c r="G33" s="1089"/>
      <c r="H33" s="1089"/>
      <c r="I33" s="1089"/>
      <c r="J33" s="1089"/>
      <c r="K33" s="1089"/>
      <c r="L33" s="1089"/>
      <c r="M33" s="1089"/>
      <c r="N33" s="1089"/>
      <c r="O33" s="1089"/>
      <c r="P33" s="1090"/>
      <c r="Q33" s="1100">
        <v>0</v>
      </c>
      <c r="R33" s="1101"/>
      <c r="S33" s="1101"/>
      <c r="T33" s="1101"/>
      <c r="U33" s="1101"/>
      <c r="V33" s="1101" t="s">
        <v>612</v>
      </c>
      <c r="W33" s="1101"/>
      <c r="X33" s="1101"/>
      <c r="Y33" s="1101"/>
      <c r="Z33" s="1101"/>
      <c r="AA33" s="1101">
        <v>0</v>
      </c>
      <c r="AB33" s="1101"/>
      <c r="AC33" s="1101"/>
      <c r="AD33" s="1101"/>
      <c r="AE33" s="1102"/>
      <c r="AF33" s="1094">
        <v>4</v>
      </c>
      <c r="AG33" s="1095"/>
      <c r="AH33" s="1095"/>
      <c r="AI33" s="1095"/>
      <c r="AJ33" s="1096"/>
      <c r="AK33" s="1037" t="s">
        <v>612</v>
      </c>
      <c r="AL33" s="1028"/>
      <c r="AM33" s="1028"/>
      <c r="AN33" s="1028"/>
      <c r="AO33" s="1028"/>
      <c r="AP33" s="1028" t="s">
        <v>612</v>
      </c>
      <c r="AQ33" s="1028"/>
      <c r="AR33" s="1028"/>
      <c r="AS33" s="1028"/>
      <c r="AT33" s="1028"/>
      <c r="AU33" s="1028" t="s">
        <v>612</v>
      </c>
      <c r="AV33" s="1028"/>
      <c r="AW33" s="1028"/>
      <c r="AX33" s="1028"/>
      <c r="AY33" s="1028"/>
      <c r="AZ33" s="1099" t="s">
        <v>612</v>
      </c>
      <c r="BA33" s="1099"/>
      <c r="BB33" s="1099"/>
      <c r="BC33" s="1099"/>
      <c r="BD33" s="1099"/>
      <c r="BE33" s="1083" t="s">
        <v>417</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418</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396</v>
      </c>
      <c r="B63" s="1001" t="s">
        <v>419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22</v>
      </c>
      <c r="AG63" s="1016"/>
      <c r="AH63" s="1016"/>
      <c r="AI63" s="1016"/>
      <c r="AJ63" s="1081"/>
      <c r="AK63" s="1082"/>
      <c r="AL63" s="1020"/>
      <c r="AM63" s="1020"/>
      <c r="AN63" s="1020"/>
      <c r="AO63" s="1020"/>
      <c r="AP63" s="1016">
        <v>458</v>
      </c>
      <c r="AQ63" s="1016"/>
      <c r="AR63" s="1016"/>
      <c r="AS63" s="1016"/>
      <c r="AT63" s="1016"/>
      <c r="AU63" s="1016">
        <v>335</v>
      </c>
      <c r="AV63" s="1016"/>
      <c r="AW63" s="1016"/>
      <c r="AX63" s="1016"/>
      <c r="AY63" s="1016"/>
      <c r="AZ63" s="1076"/>
      <c r="BA63" s="1076"/>
      <c r="BB63" s="1076"/>
      <c r="BC63" s="1076"/>
      <c r="BD63" s="1076"/>
      <c r="BE63" s="1017"/>
      <c r="BF63" s="1017"/>
      <c r="BG63" s="1017"/>
      <c r="BH63" s="1017"/>
      <c r="BI63" s="1018"/>
      <c r="BJ63" s="1077" t="s">
        <v>420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422</v>
      </c>
      <c r="B66" s="1053"/>
      <c r="C66" s="1053"/>
      <c r="D66" s="1053"/>
      <c r="E66" s="1053"/>
      <c r="F66" s="1053"/>
      <c r="G66" s="1053"/>
      <c r="H66" s="1053"/>
      <c r="I66" s="1053"/>
      <c r="J66" s="1053"/>
      <c r="K66" s="1053"/>
      <c r="L66" s="1053"/>
      <c r="M66" s="1053"/>
      <c r="N66" s="1053"/>
      <c r="O66" s="1053"/>
      <c r="P66" s="1054"/>
      <c r="Q66" s="1058" t="s">
        <v>423</v>
      </c>
      <c r="R66" s="1059"/>
      <c r="S66" s="1059"/>
      <c r="T66" s="1059"/>
      <c r="U66" s="1060"/>
      <c r="V66" s="1058" t="s">
        <v>402</v>
      </c>
      <c r="W66" s="1059"/>
      <c r="X66" s="1059"/>
      <c r="Y66" s="1059"/>
      <c r="Z66" s="1060"/>
      <c r="AA66" s="1058" t="s">
        <v>424</v>
      </c>
      <c r="AB66" s="1059"/>
      <c r="AC66" s="1059"/>
      <c r="AD66" s="1059"/>
      <c r="AE66" s="1060"/>
      <c r="AF66" s="1064" t="s">
        <v>425</v>
      </c>
      <c r="AG66" s="1065"/>
      <c r="AH66" s="1065"/>
      <c r="AI66" s="1065"/>
      <c r="AJ66" s="1066"/>
      <c r="AK66" s="1058" t="s">
        <v>405</v>
      </c>
      <c r="AL66" s="1053"/>
      <c r="AM66" s="1053"/>
      <c r="AN66" s="1053"/>
      <c r="AO66" s="1054"/>
      <c r="AP66" s="1058" t="s">
        <v>426</v>
      </c>
      <c r="AQ66" s="1059"/>
      <c r="AR66" s="1059"/>
      <c r="AS66" s="1059"/>
      <c r="AT66" s="1060"/>
      <c r="AU66" s="1058" t="s">
        <v>427</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598</v>
      </c>
      <c r="C68" s="1043"/>
      <c r="D68" s="1043"/>
      <c r="E68" s="1043"/>
      <c r="F68" s="1043"/>
      <c r="G68" s="1043"/>
      <c r="H68" s="1043"/>
      <c r="I68" s="1043"/>
      <c r="J68" s="1043"/>
      <c r="K68" s="1043"/>
      <c r="L68" s="1043"/>
      <c r="M68" s="1043"/>
      <c r="N68" s="1043"/>
      <c r="O68" s="1043"/>
      <c r="P68" s="1044"/>
      <c r="Q68" s="1045"/>
      <c r="R68" s="1039"/>
      <c r="S68" s="1039"/>
      <c r="T68" s="1039"/>
      <c r="U68" s="1039"/>
      <c r="V68" s="1039"/>
      <c r="W68" s="1039"/>
      <c r="X68" s="1039"/>
      <c r="Y68" s="1039"/>
      <c r="Z68" s="1039"/>
      <c r="AA68" s="1039"/>
      <c r="AB68" s="1039"/>
      <c r="AC68" s="1039"/>
      <c r="AD68" s="1039"/>
      <c r="AE68" s="1039"/>
      <c r="AF68" s="1039">
        <v>1</v>
      </c>
      <c r="AG68" s="1039"/>
      <c r="AH68" s="1039"/>
      <c r="AI68" s="1039"/>
      <c r="AJ68" s="1039"/>
      <c r="AK68" s="1039"/>
      <c r="AL68" s="1039"/>
      <c r="AM68" s="1039"/>
      <c r="AN68" s="1039"/>
      <c r="AO68" s="1039"/>
      <c r="AP68" s="1039" t="s">
        <v>612</v>
      </c>
      <c r="AQ68" s="1039"/>
      <c r="AR68" s="1039"/>
      <c r="AS68" s="1039"/>
      <c r="AT68" s="1039"/>
      <c r="AU68" s="1039" t="s">
        <v>612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599</v>
      </c>
      <c r="C69" s="1032"/>
      <c r="D69" s="1032"/>
      <c r="E69" s="1032"/>
      <c r="F69" s="1032"/>
      <c r="G69" s="1032"/>
      <c r="H69" s="1032"/>
      <c r="I69" s="1032"/>
      <c r="J69" s="1032"/>
      <c r="K69" s="1032"/>
      <c r="L69" s="1032"/>
      <c r="M69" s="1032"/>
      <c r="N69" s="1032"/>
      <c r="O69" s="1032"/>
      <c r="P69" s="1033"/>
      <c r="Q69" s="1034"/>
      <c r="R69" s="1028"/>
      <c r="S69" s="1028"/>
      <c r="T69" s="1028"/>
      <c r="U69" s="1028"/>
      <c r="V69" s="1028"/>
      <c r="W69" s="1028"/>
      <c r="X69" s="1028"/>
      <c r="Y69" s="1028"/>
      <c r="Z69" s="1028"/>
      <c r="AA69" s="1028"/>
      <c r="AB69" s="1028"/>
      <c r="AC69" s="1028"/>
      <c r="AD69" s="1028"/>
      <c r="AE69" s="1028"/>
      <c r="AF69" s="1028">
        <v>3</v>
      </c>
      <c r="AG69" s="1028"/>
      <c r="AH69" s="1028"/>
      <c r="AI69" s="1028"/>
      <c r="AJ69" s="1028"/>
      <c r="AK69" s="1028"/>
      <c r="AL69" s="1028"/>
      <c r="AM69" s="1028"/>
      <c r="AN69" s="1028"/>
      <c r="AO69" s="1028"/>
      <c r="AP69" s="1028">
        <v>4</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600</v>
      </c>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v>2</v>
      </c>
      <c r="AG70" s="1028"/>
      <c r="AH70" s="1028"/>
      <c r="AI70" s="1028"/>
      <c r="AJ70" s="1028"/>
      <c r="AK70" s="1028"/>
      <c r="AL70" s="1028"/>
      <c r="AM70" s="1028"/>
      <c r="AN70" s="1028"/>
      <c r="AO70" s="1028"/>
      <c r="AP70" s="1028" t="s">
        <v>612</v>
      </c>
      <c r="AQ70" s="1028"/>
      <c r="AR70" s="1028"/>
      <c r="AS70" s="1028"/>
      <c r="AT70" s="1028"/>
      <c r="AU70" s="1028" t="s">
        <v>612</v>
      </c>
      <c r="AV70" s="1028"/>
      <c r="AW70" s="1028"/>
      <c r="AX70" s="1028"/>
      <c r="AY70" s="1028"/>
      <c r="AZ70" s="1029" t="s">
        <v>613</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601</v>
      </c>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v>1</v>
      </c>
      <c r="AG71" s="1028"/>
      <c r="AH71" s="1028"/>
      <c r="AI71" s="1028"/>
      <c r="AJ71" s="1028"/>
      <c r="AK71" s="1028"/>
      <c r="AL71" s="1028"/>
      <c r="AM71" s="1028"/>
      <c r="AN71" s="1028"/>
      <c r="AO71" s="1028"/>
      <c r="AP71" s="1028" t="s">
        <v>612</v>
      </c>
      <c r="AQ71" s="1028"/>
      <c r="AR71" s="1028"/>
      <c r="AS71" s="1028"/>
      <c r="AT71" s="1028"/>
      <c r="AU71" s="1028" t="s">
        <v>612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602</v>
      </c>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v>0</v>
      </c>
      <c r="AG72" s="1028"/>
      <c r="AH72" s="1028"/>
      <c r="AI72" s="1028"/>
      <c r="AJ72" s="1028"/>
      <c r="AK72" s="1028"/>
      <c r="AL72" s="1028"/>
      <c r="AM72" s="1028"/>
      <c r="AN72" s="1028"/>
      <c r="AO72" s="1028"/>
      <c r="AP72" s="1028" t="s">
        <v>612</v>
      </c>
      <c r="AQ72" s="1028"/>
      <c r="AR72" s="1028"/>
      <c r="AS72" s="1028"/>
      <c r="AT72" s="1028"/>
      <c r="AU72" s="1028" t="s">
        <v>612</v>
      </c>
      <c r="AV72" s="1028"/>
      <c r="AW72" s="1028"/>
      <c r="AX72" s="1028"/>
      <c r="AY72" s="1028"/>
      <c r="AZ72" s="1029" t="s">
        <v>613</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603</v>
      </c>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v>4</v>
      </c>
      <c r="AG73" s="1028"/>
      <c r="AH73" s="1028"/>
      <c r="AI73" s="1028"/>
      <c r="AJ73" s="1028"/>
      <c r="AK73" s="1028"/>
      <c r="AL73" s="1028"/>
      <c r="AM73" s="1028"/>
      <c r="AN73" s="1028"/>
      <c r="AO73" s="1028"/>
      <c r="AP73" s="1028" t="s">
        <v>532</v>
      </c>
      <c r="AQ73" s="1028"/>
      <c r="AR73" s="1028"/>
      <c r="AS73" s="1028"/>
      <c r="AT73" s="1028"/>
      <c r="AU73" s="1028" t="s">
        <v>532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604</v>
      </c>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v>114</v>
      </c>
      <c r="AG74" s="1028"/>
      <c r="AH74" s="1028"/>
      <c r="AI74" s="1028"/>
      <c r="AJ74" s="1028"/>
      <c r="AK74" s="1028"/>
      <c r="AL74" s="1028"/>
      <c r="AM74" s="1028"/>
      <c r="AN74" s="1028"/>
      <c r="AO74" s="1028"/>
      <c r="AP74" s="1028" t="s">
        <v>532</v>
      </c>
      <c r="AQ74" s="1028"/>
      <c r="AR74" s="1028"/>
      <c r="AS74" s="1028"/>
      <c r="AT74" s="1028"/>
      <c r="AU74" s="1028" t="s">
        <v>532</v>
      </c>
      <c r="AV74" s="1028"/>
      <c r="AW74" s="1028"/>
      <c r="AX74" s="1028"/>
      <c r="AY74" s="1028"/>
      <c r="AZ74" s="1029" t="s">
        <v>613</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605</v>
      </c>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v>63</v>
      </c>
      <c r="AG75" s="1036"/>
      <c r="AH75" s="1036"/>
      <c r="AI75" s="1036"/>
      <c r="AJ75" s="1037"/>
      <c r="AK75" s="1038"/>
      <c r="AL75" s="1036"/>
      <c r="AM75" s="1036"/>
      <c r="AN75" s="1036"/>
      <c r="AO75" s="1037"/>
      <c r="AP75" s="1038" t="s">
        <v>532</v>
      </c>
      <c r="AQ75" s="1036"/>
      <c r="AR75" s="1036"/>
      <c r="AS75" s="1036"/>
      <c r="AT75" s="1037"/>
      <c r="AU75" s="1038" t="s">
        <v>532</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606</v>
      </c>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v>22166</v>
      </c>
      <c r="AG76" s="1036"/>
      <c r="AH76" s="1036"/>
      <c r="AI76" s="1036"/>
      <c r="AJ76" s="1037"/>
      <c r="AK76" s="1038"/>
      <c r="AL76" s="1036"/>
      <c r="AM76" s="1036"/>
      <c r="AN76" s="1036"/>
      <c r="AO76" s="1037"/>
      <c r="AP76" s="1038" t="s">
        <v>532</v>
      </c>
      <c r="AQ76" s="1036"/>
      <c r="AR76" s="1036"/>
      <c r="AS76" s="1036"/>
      <c r="AT76" s="1037"/>
      <c r="AU76" s="1038" t="s">
        <v>532</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607</v>
      </c>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v>33</v>
      </c>
      <c r="AG77" s="1036"/>
      <c r="AH77" s="1036"/>
      <c r="AI77" s="1036"/>
      <c r="AJ77" s="1037"/>
      <c r="AK77" s="1038"/>
      <c r="AL77" s="1036"/>
      <c r="AM77" s="1036"/>
      <c r="AN77" s="1036"/>
      <c r="AO77" s="1037"/>
      <c r="AP77" s="1038" t="s">
        <v>532</v>
      </c>
      <c r="AQ77" s="1036"/>
      <c r="AR77" s="1036"/>
      <c r="AS77" s="1036"/>
      <c r="AT77" s="1037"/>
      <c r="AU77" s="1038" t="s">
        <v>532</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608</v>
      </c>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v>550</v>
      </c>
      <c r="AG78" s="1028"/>
      <c r="AH78" s="1028"/>
      <c r="AI78" s="1028"/>
      <c r="AJ78" s="1028"/>
      <c r="AK78" s="1028"/>
      <c r="AL78" s="1028"/>
      <c r="AM78" s="1028"/>
      <c r="AN78" s="1028"/>
      <c r="AO78" s="1028"/>
      <c r="AP78" s="1028" t="s">
        <v>532</v>
      </c>
      <c r="AQ78" s="1028"/>
      <c r="AR78" s="1028"/>
      <c r="AS78" s="1028"/>
      <c r="AT78" s="1028"/>
      <c r="AU78" s="1028" t="s">
        <v>532</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609</v>
      </c>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v>1</v>
      </c>
      <c r="AG79" s="1028"/>
      <c r="AH79" s="1028"/>
      <c r="AI79" s="1028"/>
      <c r="AJ79" s="1028"/>
      <c r="AK79" s="1028"/>
      <c r="AL79" s="1028"/>
      <c r="AM79" s="1028"/>
      <c r="AN79" s="1028"/>
      <c r="AO79" s="1028"/>
      <c r="AP79" s="1028" t="s">
        <v>532</v>
      </c>
      <c r="AQ79" s="1028"/>
      <c r="AR79" s="1028"/>
      <c r="AS79" s="1028"/>
      <c r="AT79" s="1028"/>
      <c r="AU79" s="1028" t="s">
        <v>532</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610</v>
      </c>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v>13</v>
      </c>
      <c r="AG80" s="1028"/>
      <c r="AH80" s="1028"/>
      <c r="AI80" s="1028"/>
      <c r="AJ80" s="1028"/>
      <c r="AK80" s="1028"/>
      <c r="AL80" s="1028"/>
      <c r="AM80" s="1028"/>
      <c r="AN80" s="1028"/>
      <c r="AO80" s="1028"/>
      <c r="AP80" s="1028" t="s">
        <v>532</v>
      </c>
      <c r="AQ80" s="1028"/>
      <c r="AR80" s="1028"/>
      <c r="AS80" s="1028"/>
      <c r="AT80" s="1028"/>
      <c r="AU80" s="1028" t="s">
        <v>532</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611</v>
      </c>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v>9</v>
      </c>
      <c r="AG81" s="1028"/>
      <c r="AH81" s="1028"/>
      <c r="AI81" s="1028"/>
      <c r="AJ81" s="1028"/>
      <c r="AK81" s="1028"/>
      <c r="AL81" s="1028"/>
      <c r="AM81" s="1028"/>
      <c r="AN81" s="1028"/>
      <c r="AO81" s="1028"/>
      <c r="AP81" s="1028" t="s">
        <v>532</v>
      </c>
      <c r="AQ81" s="1028"/>
      <c r="AR81" s="1028"/>
      <c r="AS81" s="1028"/>
      <c r="AT81" s="1028"/>
      <c r="AU81" s="1028" t="s">
        <v>532</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428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22960</v>
      </c>
      <c r="AG88" s="1016"/>
      <c r="AH88" s="1016"/>
      <c r="AI88" s="1016"/>
      <c r="AJ88" s="1016"/>
      <c r="AK88" s="1020"/>
      <c r="AL88" s="1020"/>
      <c r="AM88" s="1020"/>
      <c r="AN88" s="1020"/>
      <c r="AO88" s="1020"/>
      <c r="AP88" s="1016">
        <v>4</v>
      </c>
      <c r="AQ88" s="1016"/>
      <c r="AR88" s="1016"/>
      <c r="AS88" s="1016"/>
      <c r="AT88" s="1016"/>
      <c r="AU88" s="1016">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309</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309</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309</v>
      </c>
      <c r="DR109" s="951"/>
      <c r="DS109" s="951"/>
      <c r="DT109" s="951"/>
      <c r="DU109" s="952"/>
      <c r="DV109" s="953" t="s">
        <v>439</v>
      </c>
      <c r="DW109" s="951"/>
      <c r="DX109" s="951"/>
      <c r="DY109" s="951"/>
      <c r="DZ109" s="982"/>
    </row>
    <row r="110" spans="1:131" s="248" customFormat="1" ht="26.25" customHeight="1" x14ac:dyDescent="0.15">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404218</v>
      </c>
      <c r="AB110" s="944"/>
      <c r="AC110" s="944"/>
      <c r="AD110" s="944"/>
      <c r="AE110" s="945"/>
      <c r="AF110" s="946">
        <v>414020</v>
      </c>
      <c r="AG110" s="944"/>
      <c r="AH110" s="944"/>
      <c r="AI110" s="944"/>
      <c r="AJ110" s="945"/>
      <c r="AK110" s="946">
        <v>460641</v>
      </c>
      <c r="AL110" s="944"/>
      <c r="AM110" s="944"/>
      <c r="AN110" s="944"/>
      <c r="AO110" s="945"/>
      <c r="AP110" s="947">
        <v>23.5</v>
      </c>
      <c r="AQ110" s="948"/>
      <c r="AR110" s="948"/>
      <c r="AS110" s="948"/>
      <c r="AT110" s="949"/>
      <c r="AU110" s="983" t="s">
        <v>72</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3765038</v>
      </c>
      <c r="BR110" s="891"/>
      <c r="BS110" s="891"/>
      <c r="BT110" s="891"/>
      <c r="BU110" s="891"/>
      <c r="BV110" s="891">
        <v>3793361</v>
      </c>
      <c r="BW110" s="891"/>
      <c r="BX110" s="891"/>
      <c r="BY110" s="891"/>
      <c r="BZ110" s="891"/>
      <c r="CA110" s="891">
        <v>4045765</v>
      </c>
      <c r="CB110" s="891"/>
      <c r="CC110" s="891"/>
      <c r="CD110" s="891"/>
      <c r="CE110" s="891"/>
      <c r="CF110" s="915">
        <v>206.1</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398</v>
      </c>
      <c r="DH110" s="891"/>
      <c r="DI110" s="891"/>
      <c r="DJ110" s="891"/>
      <c r="DK110" s="891"/>
      <c r="DL110" s="891" t="s">
        <v>398</v>
      </c>
      <c r="DM110" s="891"/>
      <c r="DN110" s="891"/>
      <c r="DO110" s="891"/>
      <c r="DP110" s="891"/>
      <c r="DQ110" s="891" t="s">
        <v>445</v>
      </c>
      <c r="DR110" s="891"/>
      <c r="DS110" s="891"/>
      <c r="DT110" s="891"/>
      <c r="DU110" s="891"/>
      <c r="DV110" s="892" t="s">
        <v>445</v>
      </c>
      <c r="DW110" s="892"/>
      <c r="DX110" s="892"/>
      <c r="DY110" s="892"/>
      <c r="DZ110" s="893"/>
    </row>
    <row r="111" spans="1:131" s="248" customFormat="1" ht="26.25" customHeight="1" x14ac:dyDescent="0.15">
      <c r="A111" s="820" t="s">
        <v>446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447</v>
      </c>
      <c r="AB111" s="972"/>
      <c r="AC111" s="972"/>
      <c r="AD111" s="972"/>
      <c r="AE111" s="973"/>
      <c r="AF111" s="974" t="s">
        <v>398</v>
      </c>
      <c r="AG111" s="972"/>
      <c r="AH111" s="972"/>
      <c r="AI111" s="972"/>
      <c r="AJ111" s="973"/>
      <c r="AK111" s="974" t="s">
        <v>445</v>
      </c>
      <c r="AL111" s="972"/>
      <c r="AM111" s="972"/>
      <c r="AN111" s="972"/>
      <c r="AO111" s="973"/>
      <c r="AP111" s="975" t="s">
        <v>398</v>
      </c>
      <c r="AQ111" s="976"/>
      <c r="AR111" s="976"/>
      <c r="AS111" s="976"/>
      <c r="AT111" s="977"/>
      <c r="AU111" s="985"/>
      <c r="AV111" s="986"/>
      <c r="AW111" s="986"/>
      <c r="AX111" s="986"/>
      <c r="AY111" s="986"/>
      <c r="AZ111" s="861" t="s">
        <v>448</v>
      </c>
      <c r="BA111" s="796"/>
      <c r="BB111" s="796"/>
      <c r="BC111" s="796"/>
      <c r="BD111" s="796"/>
      <c r="BE111" s="796"/>
      <c r="BF111" s="796"/>
      <c r="BG111" s="796"/>
      <c r="BH111" s="796"/>
      <c r="BI111" s="796"/>
      <c r="BJ111" s="796"/>
      <c r="BK111" s="796"/>
      <c r="BL111" s="796"/>
      <c r="BM111" s="796"/>
      <c r="BN111" s="796"/>
      <c r="BO111" s="796"/>
      <c r="BP111" s="797"/>
      <c r="BQ111" s="862" t="s">
        <v>449</v>
      </c>
      <c r="BR111" s="863"/>
      <c r="BS111" s="863"/>
      <c r="BT111" s="863"/>
      <c r="BU111" s="863"/>
      <c r="BV111" s="863" t="s">
        <v>447</v>
      </c>
      <c r="BW111" s="863"/>
      <c r="BX111" s="863"/>
      <c r="BY111" s="863"/>
      <c r="BZ111" s="863"/>
      <c r="CA111" s="863" t="s">
        <v>449</v>
      </c>
      <c r="CB111" s="863"/>
      <c r="CC111" s="863"/>
      <c r="CD111" s="863"/>
      <c r="CE111" s="863"/>
      <c r="CF111" s="924" t="s">
        <v>445</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451</v>
      </c>
      <c r="DH111" s="863"/>
      <c r="DI111" s="863"/>
      <c r="DJ111" s="863"/>
      <c r="DK111" s="863"/>
      <c r="DL111" s="863" t="s">
        <v>452</v>
      </c>
      <c r="DM111" s="863"/>
      <c r="DN111" s="863"/>
      <c r="DO111" s="863"/>
      <c r="DP111" s="863"/>
      <c r="DQ111" s="863" t="s">
        <v>398</v>
      </c>
      <c r="DR111" s="863"/>
      <c r="DS111" s="863"/>
      <c r="DT111" s="863"/>
      <c r="DU111" s="863"/>
      <c r="DV111" s="840" t="s">
        <v>398</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398</v>
      </c>
      <c r="AB112" s="826"/>
      <c r="AC112" s="826"/>
      <c r="AD112" s="826"/>
      <c r="AE112" s="827"/>
      <c r="AF112" s="828" t="s">
        <v>398</v>
      </c>
      <c r="AG112" s="826"/>
      <c r="AH112" s="826"/>
      <c r="AI112" s="826"/>
      <c r="AJ112" s="827"/>
      <c r="AK112" s="828" t="s">
        <v>445</v>
      </c>
      <c r="AL112" s="826"/>
      <c r="AM112" s="826"/>
      <c r="AN112" s="826"/>
      <c r="AO112" s="827"/>
      <c r="AP112" s="873" t="s">
        <v>455</v>
      </c>
      <c r="AQ112" s="874"/>
      <c r="AR112" s="874"/>
      <c r="AS112" s="874"/>
      <c r="AT112" s="875"/>
      <c r="AU112" s="985"/>
      <c r="AV112" s="986"/>
      <c r="AW112" s="986"/>
      <c r="AX112" s="986"/>
      <c r="AY112" s="986"/>
      <c r="AZ112" s="861" t="s">
        <v>456</v>
      </c>
      <c r="BA112" s="796"/>
      <c r="BB112" s="796"/>
      <c r="BC112" s="796"/>
      <c r="BD112" s="796"/>
      <c r="BE112" s="796"/>
      <c r="BF112" s="796"/>
      <c r="BG112" s="796"/>
      <c r="BH112" s="796"/>
      <c r="BI112" s="796"/>
      <c r="BJ112" s="796"/>
      <c r="BK112" s="796"/>
      <c r="BL112" s="796"/>
      <c r="BM112" s="796"/>
      <c r="BN112" s="796"/>
      <c r="BO112" s="796"/>
      <c r="BP112" s="797"/>
      <c r="BQ112" s="862">
        <v>419274</v>
      </c>
      <c r="BR112" s="863"/>
      <c r="BS112" s="863"/>
      <c r="BT112" s="863"/>
      <c r="BU112" s="863"/>
      <c r="BV112" s="863">
        <v>395597</v>
      </c>
      <c r="BW112" s="863"/>
      <c r="BX112" s="863"/>
      <c r="BY112" s="863"/>
      <c r="BZ112" s="863"/>
      <c r="CA112" s="863">
        <v>334914</v>
      </c>
      <c r="CB112" s="863"/>
      <c r="CC112" s="863"/>
      <c r="CD112" s="863"/>
      <c r="CE112" s="863"/>
      <c r="CF112" s="924">
        <v>17.100000000000001</v>
      </c>
      <c r="CG112" s="925"/>
      <c r="CH112" s="925"/>
      <c r="CI112" s="925"/>
      <c r="CJ112" s="925"/>
      <c r="CK112" s="980"/>
      <c r="CL112" s="867"/>
      <c r="CM112" s="870" t="s">
        <v>457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445</v>
      </c>
      <c r="DH112" s="863"/>
      <c r="DI112" s="863"/>
      <c r="DJ112" s="863"/>
      <c r="DK112" s="863"/>
      <c r="DL112" s="863" t="s">
        <v>447</v>
      </c>
      <c r="DM112" s="863"/>
      <c r="DN112" s="863"/>
      <c r="DO112" s="863"/>
      <c r="DP112" s="863"/>
      <c r="DQ112" s="863" t="s">
        <v>398</v>
      </c>
      <c r="DR112" s="863"/>
      <c r="DS112" s="863"/>
      <c r="DT112" s="863"/>
      <c r="DU112" s="863"/>
      <c r="DV112" s="840" t="s">
        <v>451</v>
      </c>
      <c r="DW112" s="840"/>
      <c r="DX112" s="840"/>
      <c r="DY112" s="840"/>
      <c r="DZ112" s="841"/>
    </row>
    <row r="113" spans="1:130" s="248" customFormat="1" ht="26.25" customHeight="1" x14ac:dyDescent="0.15">
      <c r="A113" s="967"/>
      <c r="B113" s="968"/>
      <c r="C113" s="796" t="s">
        <v>458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81406</v>
      </c>
      <c r="AB113" s="972"/>
      <c r="AC113" s="972"/>
      <c r="AD113" s="972"/>
      <c r="AE113" s="973"/>
      <c r="AF113" s="974">
        <v>80731</v>
      </c>
      <c r="AG113" s="972"/>
      <c r="AH113" s="972"/>
      <c r="AI113" s="972"/>
      <c r="AJ113" s="973"/>
      <c r="AK113" s="974">
        <v>80994</v>
      </c>
      <c r="AL113" s="972"/>
      <c r="AM113" s="972"/>
      <c r="AN113" s="972"/>
      <c r="AO113" s="973"/>
      <c r="AP113" s="975">
        <v>4.0999999999999996</v>
      </c>
      <c r="AQ113" s="976"/>
      <c r="AR113" s="976"/>
      <c r="AS113" s="976"/>
      <c r="AT113" s="977"/>
      <c r="AU113" s="985"/>
      <c r="AV113" s="986"/>
      <c r="AW113" s="986"/>
      <c r="AX113" s="986"/>
      <c r="AY113" s="986"/>
      <c r="AZ113" s="861" t="s">
        <v>459</v>
      </c>
      <c r="BA113" s="796"/>
      <c r="BB113" s="796"/>
      <c r="BC113" s="796"/>
      <c r="BD113" s="796"/>
      <c r="BE113" s="796"/>
      <c r="BF113" s="796"/>
      <c r="BG113" s="796"/>
      <c r="BH113" s="796"/>
      <c r="BI113" s="796"/>
      <c r="BJ113" s="796"/>
      <c r="BK113" s="796"/>
      <c r="BL113" s="796"/>
      <c r="BM113" s="796"/>
      <c r="BN113" s="796"/>
      <c r="BO113" s="796"/>
      <c r="BP113" s="797"/>
      <c r="BQ113" s="862">
        <v>731</v>
      </c>
      <c r="BR113" s="863"/>
      <c r="BS113" s="863"/>
      <c r="BT113" s="863"/>
      <c r="BU113" s="863"/>
      <c r="BV113" s="863">
        <v>262</v>
      </c>
      <c r="BW113" s="863"/>
      <c r="BX113" s="863"/>
      <c r="BY113" s="863"/>
      <c r="BZ113" s="863"/>
      <c r="CA113" s="863">
        <v>115</v>
      </c>
      <c r="CB113" s="863"/>
      <c r="CC113" s="863"/>
      <c r="CD113" s="863"/>
      <c r="CE113" s="863"/>
      <c r="CF113" s="924">
        <v>0</v>
      </c>
      <c r="CG113" s="925"/>
      <c r="CH113" s="925"/>
      <c r="CI113" s="925"/>
      <c r="CJ113" s="925"/>
      <c r="CK113" s="980"/>
      <c r="CL113" s="867"/>
      <c r="CM113" s="870" t="s">
        <v>460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461</v>
      </c>
      <c r="DM113" s="826"/>
      <c r="DN113" s="826"/>
      <c r="DO113" s="826"/>
      <c r="DP113" s="827"/>
      <c r="DQ113" s="828" t="s">
        <v>398</v>
      </c>
      <c r="DR113" s="826"/>
      <c r="DS113" s="826"/>
      <c r="DT113" s="826"/>
      <c r="DU113" s="827"/>
      <c r="DV113" s="873" t="s">
        <v>398</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307</v>
      </c>
      <c r="AB114" s="826"/>
      <c r="AC114" s="826"/>
      <c r="AD114" s="826"/>
      <c r="AE114" s="827"/>
      <c r="AF114" s="828">
        <v>335</v>
      </c>
      <c r="AG114" s="826"/>
      <c r="AH114" s="826"/>
      <c r="AI114" s="826"/>
      <c r="AJ114" s="827"/>
      <c r="AK114" s="828">
        <v>103</v>
      </c>
      <c r="AL114" s="826"/>
      <c r="AM114" s="826"/>
      <c r="AN114" s="826"/>
      <c r="AO114" s="827"/>
      <c r="AP114" s="873">
        <v>0</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404515</v>
      </c>
      <c r="BR114" s="863"/>
      <c r="BS114" s="863"/>
      <c r="BT114" s="863"/>
      <c r="BU114" s="863"/>
      <c r="BV114" s="863">
        <v>405983</v>
      </c>
      <c r="BW114" s="863"/>
      <c r="BX114" s="863"/>
      <c r="BY114" s="863"/>
      <c r="BZ114" s="863"/>
      <c r="CA114" s="863">
        <v>376564</v>
      </c>
      <c r="CB114" s="863"/>
      <c r="CC114" s="863"/>
      <c r="CD114" s="863"/>
      <c r="CE114" s="863"/>
      <c r="CF114" s="924">
        <v>19.2</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452</v>
      </c>
      <c r="DH114" s="826"/>
      <c r="DI114" s="826"/>
      <c r="DJ114" s="826"/>
      <c r="DK114" s="827"/>
      <c r="DL114" s="828" t="s">
        <v>455</v>
      </c>
      <c r="DM114" s="826"/>
      <c r="DN114" s="826"/>
      <c r="DO114" s="826"/>
      <c r="DP114" s="827"/>
      <c r="DQ114" s="828" t="s">
        <v>452</v>
      </c>
      <c r="DR114" s="826"/>
      <c r="DS114" s="826"/>
      <c r="DT114" s="826"/>
      <c r="DU114" s="827"/>
      <c r="DV114" s="873" t="s">
        <v>465</v>
      </c>
      <c r="DW114" s="874"/>
      <c r="DX114" s="874"/>
      <c r="DY114" s="874"/>
      <c r="DZ114" s="875"/>
    </row>
    <row r="115" spans="1:130" s="248" customFormat="1" ht="26.25" customHeight="1" x14ac:dyDescent="0.15">
      <c r="A115" s="967"/>
      <c r="B115" s="968"/>
      <c r="C115" s="796" t="s">
        <v>466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447</v>
      </c>
      <c r="AB115" s="972"/>
      <c r="AC115" s="972"/>
      <c r="AD115" s="972"/>
      <c r="AE115" s="973"/>
      <c r="AF115" s="974" t="s">
        <v>398</v>
      </c>
      <c r="AG115" s="972"/>
      <c r="AH115" s="972"/>
      <c r="AI115" s="972"/>
      <c r="AJ115" s="973"/>
      <c r="AK115" s="974" t="s">
        <v>398</v>
      </c>
      <c r="AL115" s="972"/>
      <c r="AM115" s="972"/>
      <c r="AN115" s="972"/>
      <c r="AO115" s="973"/>
      <c r="AP115" s="975" t="s">
        <v>452</v>
      </c>
      <c r="AQ115" s="976"/>
      <c r="AR115" s="976"/>
      <c r="AS115" s="976"/>
      <c r="AT115" s="977"/>
      <c r="AU115" s="985"/>
      <c r="AV115" s="986"/>
      <c r="AW115" s="986"/>
      <c r="AX115" s="986"/>
      <c r="AY115" s="986"/>
      <c r="AZ115" s="861" t="s">
        <v>467</v>
      </c>
      <c r="BA115" s="796"/>
      <c r="BB115" s="796"/>
      <c r="BC115" s="796"/>
      <c r="BD115" s="796"/>
      <c r="BE115" s="796"/>
      <c r="BF115" s="796"/>
      <c r="BG115" s="796"/>
      <c r="BH115" s="796"/>
      <c r="BI115" s="796"/>
      <c r="BJ115" s="796"/>
      <c r="BK115" s="796"/>
      <c r="BL115" s="796"/>
      <c r="BM115" s="796"/>
      <c r="BN115" s="796"/>
      <c r="BO115" s="796"/>
      <c r="BP115" s="797"/>
      <c r="BQ115" s="862" t="s">
        <v>451</v>
      </c>
      <c r="BR115" s="863"/>
      <c r="BS115" s="863"/>
      <c r="BT115" s="863"/>
      <c r="BU115" s="863"/>
      <c r="BV115" s="863" t="s">
        <v>398</v>
      </c>
      <c r="BW115" s="863"/>
      <c r="BX115" s="863"/>
      <c r="BY115" s="863"/>
      <c r="BZ115" s="863"/>
      <c r="CA115" s="863" t="s">
        <v>451</v>
      </c>
      <c r="CB115" s="863"/>
      <c r="CC115" s="863"/>
      <c r="CD115" s="863"/>
      <c r="CE115" s="863"/>
      <c r="CF115" s="924" t="s">
        <v>445</v>
      </c>
      <c r="CG115" s="925"/>
      <c r="CH115" s="925"/>
      <c r="CI115" s="925"/>
      <c r="CJ115" s="925"/>
      <c r="CK115" s="980"/>
      <c r="CL115" s="867"/>
      <c r="CM115" s="861" t="s">
        <v>468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452</v>
      </c>
      <c r="DH115" s="826"/>
      <c r="DI115" s="826"/>
      <c r="DJ115" s="826"/>
      <c r="DK115" s="827"/>
      <c r="DL115" s="828" t="s">
        <v>398</v>
      </c>
      <c r="DM115" s="826"/>
      <c r="DN115" s="826"/>
      <c r="DO115" s="826"/>
      <c r="DP115" s="827"/>
      <c r="DQ115" s="828" t="s">
        <v>447</v>
      </c>
      <c r="DR115" s="826"/>
      <c r="DS115" s="826"/>
      <c r="DT115" s="826"/>
      <c r="DU115" s="827"/>
      <c r="DV115" s="873" t="s">
        <v>451</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445</v>
      </c>
      <c r="AB116" s="826"/>
      <c r="AC116" s="826"/>
      <c r="AD116" s="826"/>
      <c r="AE116" s="827"/>
      <c r="AF116" s="828" t="s">
        <v>447</v>
      </c>
      <c r="AG116" s="826"/>
      <c r="AH116" s="826"/>
      <c r="AI116" s="826"/>
      <c r="AJ116" s="827"/>
      <c r="AK116" s="828" t="s">
        <v>445</v>
      </c>
      <c r="AL116" s="826"/>
      <c r="AM116" s="826"/>
      <c r="AN116" s="826"/>
      <c r="AO116" s="827"/>
      <c r="AP116" s="873" t="s">
        <v>452</v>
      </c>
      <c r="AQ116" s="874"/>
      <c r="AR116" s="874"/>
      <c r="AS116" s="874"/>
      <c r="AT116" s="875"/>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398</v>
      </c>
      <c r="BR116" s="863"/>
      <c r="BS116" s="863"/>
      <c r="BT116" s="863"/>
      <c r="BU116" s="863"/>
      <c r="BV116" s="863" t="s">
        <v>398</v>
      </c>
      <c r="BW116" s="863"/>
      <c r="BX116" s="863"/>
      <c r="BY116" s="863"/>
      <c r="BZ116" s="863"/>
      <c r="CA116" s="863" t="s">
        <v>451</v>
      </c>
      <c r="CB116" s="863"/>
      <c r="CC116" s="863"/>
      <c r="CD116" s="863"/>
      <c r="CE116" s="863"/>
      <c r="CF116" s="924" t="s">
        <v>451</v>
      </c>
      <c r="CG116" s="925"/>
      <c r="CH116" s="925"/>
      <c r="CI116" s="925"/>
      <c r="CJ116" s="925"/>
      <c r="CK116" s="980"/>
      <c r="CL116" s="867"/>
      <c r="CM116" s="870" t="s">
        <v>471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447</v>
      </c>
      <c r="DH116" s="826"/>
      <c r="DI116" s="826"/>
      <c r="DJ116" s="826"/>
      <c r="DK116" s="827"/>
      <c r="DL116" s="828" t="s">
        <v>472</v>
      </c>
      <c r="DM116" s="826"/>
      <c r="DN116" s="826"/>
      <c r="DO116" s="826"/>
      <c r="DP116" s="827"/>
      <c r="DQ116" s="828" t="s">
        <v>398</v>
      </c>
      <c r="DR116" s="826"/>
      <c r="DS116" s="826"/>
      <c r="DT116" s="826"/>
      <c r="DU116" s="827"/>
      <c r="DV116" s="873" t="s">
        <v>445</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473</v>
      </c>
      <c r="Z117" s="952"/>
      <c r="AA117" s="957">
        <v>485931</v>
      </c>
      <c r="AB117" s="958"/>
      <c r="AC117" s="958"/>
      <c r="AD117" s="958"/>
      <c r="AE117" s="959"/>
      <c r="AF117" s="960">
        <v>495086</v>
      </c>
      <c r="AG117" s="958"/>
      <c r="AH117" s="958"/>
      <c r="AI117" s="958"/>
      <c r="AJ117" s="959"/>
      <c r="AK117" s="960">
        <v>541738</v>
      </c>
      <c r="AL117" s="958"/>
      <c r="AM117" s="958"/>
      <c r="AN117" s="958"/>
      <c r="AO117" s="959"/>
      <c r="AP117" s="961"/>
      <c r="AQ117" s="962"/>
      <c r="AR117" s="962"/>
      <c r="AS117" s="962"/>
      <c r="AT117" s="963"/>
      <c r="AU117" s="985"/>
      <c r="AV117" s="986"/>
      <c r="AW117" s="986"/>
      <c r="AX117" s="986"/>
      <c r="AY117" s="986"/>
      <c r="AZ117" s="912" t="s">
        <v>474</v>
      </c>
      <c r="BA117" s="913"/>
      <c r="BB117" s="913"/>
      <c r="BC117" s="913"/>
      <c r="BD117" s="913"/>
      <c r="BE117" s="913"/>
      <c r="BF117" s="913"/>
      <c r="BG117" s="913"/>
      <c r="BH117" s="913"/>
      <c r="BI117" s="913"/>
      <c r="BJ117" s="913"/>
      <c r="BK117" s="913"/>
      <c r="BL117" s="913"/>
      <c r="BM117" s="913"/>
      <c r="BN117" s="913"/>
      <c r="BO117" s="913"/>
      <c r="BP117" s="914"/>
      <c r="BQ117" s="862" t="s">
        <v>465</v>
      </c>
      <c r="BR117" s="863"/>
      <c r="BS117" s="863"/>
      <c r="BT117" s="863"/>
      <c r="BU117" s="863"/>
      <c r="BV117" s="863" t="s">
        <v>398</v>
      </c>
      <c r="BW117" s="863"/>
      <c r="BX117" s="863"/>
      <c r="BY117" s="863"/>
      <c r="BZ117" s="863"/>
      <c r="CA117" s="863" t="s">
        <v>445</v>
      </c>
      <c r="CB117" s="863"/>
      <c r="CC117" s="863"/>
      <c r="CD117" s="863"/>
      <c r="CE117" s="863"/>
      <c r="CF117" s="924" t="s">
        <v>445</v>
      </c>
      <c r="CG117" s="925"/>
      <c r="CH117" s="925"/>
      <c r="CI117" s="925"/>
      <c r="CJ117" s="925"/>
      <c r="CK117" s="980"/>
      <c r="CL117" s="867"/>
      <c r="CM117" s="870" t="s">
        <v>475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461</v>
      </c>
      <c r="DH117" s="826"/>
      <c r="DI117" s="826"/>
      <c r="DJ117" s="826"/>
      <c r="DK117" s="827"/>
      <c r="DL117" s="828" t="s">
        <v>465</v>
      </c>
      <c r="DM117" s="826"/>
      <c r="DN117" s="826"/>
      <c r="DO117" s="826"/>
      <c r="DP117" s="827"/>
      <c r="DQ117" s="828" t="s">
        <v>445</v>
      </c>
      <c r="DR117" s="826"/>
      <c r="DS117" s="826"/>
      <c r="DT117" s="826"/>
      <c r="DU117" s="827"/>
      <c r="DV117" s="873" t="s">
        <v>472</v>
      </c>
      <c r="DW117" s="874"/>
      <c r="DX117" s="874"/>
      <c r="DY117" s="874"/>
      <c r="DZ117" s="875"/>
    </row>
    <row r="118" spans="1:130" s="248" customFormat="1" ht="26.25" customHeight="1" x14ac:dyDescent="0.15">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309</v>
      </c>
      <c r="AL118" s="951"/>
      <c r="AM118" s="951"/>
      <c r="AN118" s="951"/>
      <c r="AO118" s="952"/>
      <c r="AP118" s="954" t="s">
        <v>439</v>
      </c>
      <c r="AQ118" s="955"/>
      <c r="AR118" s="955"/>
      <c r="AS118" s="955"/>
      <c r="AT118" s="956"/>
      <c r="AU118" s="985"/>
      <c r="AV118" s="986"/>
      <c r="AW118" s="986"/>
      <c r="AX118" s="986"/>
      <c r="AY118" s="986"/>
      <c r="AZ118" s="928" t="s">
        <v>476</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398</v>
      </c>
      <c r="BW118" s="894"/>
      <c r="BX118" s="894"/>
      <c r="BY118" s="894"/>
      <c r="BZ118" s="894"/>
      <c r="CA118" s="894" t="s">
        <v>398</v>
      </c>
      <c r="CB118" s="894"/>
      <c r="CC118" s="894"/>
      <c r="CD118" s="894"/>
      <c r="CE118" s="894"/>
      <c r="CF118" s="924" t="s">
        <v>472</v>
      </c>
      <c r="CG118" s="925"/>
      <c r="CH118" s="925"/>
      <c r="CI118" s="925"/>
      <c r="CJ118" s="925"/>
      <c r="CK118" s="980"/>
      <c r="CL118" s="867"/>
      <c r="CM118" s="870" t="s">
        <v>477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445</v>
      </c>
      <c r="DH118" s="826"/>
      <c r="DI118" s="826"/>
      <c r="DJ118" s="826"/>
      <c r="DK118" s="827"/>
      <c r="DL118" s="828" t="s">
        <v>398</v>
      </c>
      <c r="DM118" s="826"/>
      <c r="DN118" s="826"/>
      <c r="DO118" s="826"/>
      <c r="DP118" s="827"/>
      <c r="DQ118" s="828" t="s">
        <v>445</v>
      </c>
      <c r="DR118" s="826"/>
      <c r="DS118" s="826"/>
      <c r="DT118" s="826"/>
      <c r="DU118" s="827"/>
      <c r="DV118" s="873" t="s">
        <v>445</v>
      </c>
      <c r="DW118" s="874"/>
      <c r="DX118" s="874"/>
      <c r="DY118" s="874"/>
      <c r="DZ118" s="875"/>
    </row>
    <row r="119" spans="1:130" s="248" customFormat="1" ht="26.25" customHeight="1" x14ac:dyDescent="0.15">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445</v>
      </c>
      <c r="AB119" s="944"/>
      <c r="AC119" s="944"/>
      <c r="AD119" s="944"/>
      <c r="AE119" s="945"/>
      <c r="AF119" s="946" t="s">
        <v>398</v>
      </c>
      <c r="AG119" s="944"/>
      <c r="AH119" s="944"/>
      <c r="AI119" s="944"/>
      <c r="AJ119" s="945"/>
      <c r="AK119" s="946" t="s">
        <v>445</v>
      </c>
      <c r="AL119" s="944"/>
      <c r="AM119" s="944"/>
      <c r="AN119" s="944"/>
      <c r="AO119" s="945"/>
      <c r="AP119" s="947" t="s">
        <v>398</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478</v>
      </c>
      <c r="BP119" s="927"/>
      <c r="BQ119" s="931">
        <v>4589558</v>
      </c>
      <c r="BR119" s="894"/>
      <c r="BS119" s="894"/>
      <c r="BT119" s="894"/>
      <c r="BU119" s="894"/>
      <c r="BV119" s="894">
        <v>4595203</v>
      </c>
      <c r="BW119" s="894"/>
      <c r="BX119" s="894"/>
      <c r="BY119" s="894"/>
      <c r="BZ119" s="894"/>
      <c r="CA119" s="894">
        <v>4757358</v>
      </c>
      <c r="CB119" s="894"/>
      <c r="CC119" s="894"/>
      <c r="CD119" s="894"/>
      <c r="CE119" s="894"/>
      <c r="CF119" s="792"/>
      <c r="CG119" s="793"/>
      <c r="CH119" s="793"/>
      <c r="CI119" s="793"/>
      <c r="CJ119" s="883"/>
      <c r="CK119" s="981"/>
      <c r="CL119" s="869"/>
      <c r="CM119" s="887" t="s">
        <v>479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398</v>
      </c>
      <c r="DH119" s="809"/>
      <c r="DI119" s="809"/>
      <c r="DJ119" s="809"/>
      <c r="DK119" s="810"/>
      <c r="DL119" s="811" t="s">
        <v>398</v>
      </c>
      <c r="DM119" s="809"/>
      <c r="DN119" s="809"/>
      <c r="DO119" s="809"/>
      <c r="DP119" s="810"/>
      <c r="DQ119" s="811" t="s">
        <v>398</v>
      </c>
      <c r="DR119" s="809"/>
      <c r="DS119" s="809"/>
      <c r="DT119" s="809"/>
      <c r="DU119" s="810"/>
      <c r="DV119" s="897" t="s">
        <v>445</v>
      </c>
      <c r="DW119" s="898"/>
      <c r="DX119" s="898"/>
      <c r="DY119" s="898"/>
      <c r="DZ119" s="899"/>
    </row>
    <row r="120" spans="1:130" s="248" customFormat="1" ht="26.25" customHeight="1" x14ac:dyDescent="0.15">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398</v>
      </c>
      <c r="AB120" s="826"/>
      <c r="AC120" s="826"/>
      <c r="AD120" s="826"/>
      <c r="AE120" s="827"/>
      <c r="AF120" s="828" t="s">
        <v>445</v>
      </c>
      <c r="AG120" s="826"/>
      <c r="AH120" s="826"/>
      <c r="AI120" s="826"/>
      <c r="AJ120" s="827"/>
      <c r="AK120" s="828" t="s">
        <v>398</v>
      </c>
      <c r="AL120" s="826"/>
      <c r="AM120" s="826"/>
      <c r="AN120" s="826"/>
      <c r="AO120" s="827"/>
      <c r="AP120" s="873" t="s">
        <v>445</v>
      </c>
      <c r="AQ120" s="874"/>
      <c r="AR120" s="874"/>
      <c r="AS120" s="874"/>
      <c r="AT120" s="875"/>
      <c r="AU120" s="932" t="s">
        <v>480</v>
      </c>
      <c r="AV120" s="933"/>
      <c r="AW120" s="933"/>
      <c r="AX120" s="933"/>
      <c r="AY120" s="934"/>
      <c r="AZ120" s="909" t="s">
        <v>481</v>
      </c>
      <c r="BA120" s="854"/>
      <c r="BB120" s="854"/>
      <c r="BC120" s="854"/>
      <c r="BD120" s="854"/>
      <c r="BE120" s="854"/>
      <c r="BF120" s="854"/>
      <c r="BG120" s="854"/>
      <c r="BH120" s="854"/>
      <c r="BI120" s="854"/>
      <c r="BJ120" s="854"/>
      <c r="BK120" s="854"/>
      <c r="BL120" s="854"/>
      <c r="BM120" s="854"/>
      <c r="BN120" s="854"/>
      <c r="BO120" s="854"/>
      <c r="BP120" s="855"/>
      <c r="BQ120" s="910">
        <v>7242306</v>
      </c>
      <c r="BR120" s="891"/>
      <c r="BS120" s="891"/>
      <c r="BT120" s="891"/>
      <c r="BU120" s="891"/>
      <c r="BV120" s="891">
        <v>7343304</v>
      </c>
      <c r="BW120" s="891"/>
      <c r="BX120" s="891"/>
      <c r="BY120" s="891"/>
      <c r="BZ120" s="891"/>
      <c r="CA120" s="891">
        <v>7361082</v>
      </c>
      <c r="CB120" s="891"/>
      <c r="CC120" s="891"/>
      <c r="CD120" s="891"/>
      <c r="CE120" s="891"/>
      <c r="CF120" s="915">
        <v>375</v>
      </c>
      <c r="CG120" s="916"/>
      <c r="CH120" s="916"/>
      <c r="CI120" s="916"/>
      <c r="CJ120" s="916"/>
      <c r="CK120" s="917" t="s">
        <v>482</v>
      </c>
      <c r="CL120" s="901"/>
      <c r="CM120" s="901"/>
      <c r="CN120" s="901"/>
      <c r="CO120" s="902"/>
      <c r="CP120" s="921" t="s">
        <v>483</v>
      </c>
      <c r="CQ120" s="922"/>
      <c r="CR120" s="922"/>
      <c r="CS120" s="922"/>
      <c r="CT120" s="922"/>
      <c r="CU120" s="922"/>
      <c r="CV120" s="922"/>
      <c r="CW120" s="922"/>
      <c r="CX120" s="922"/>
      <c r="CY120" s="922"/>
      <c r="CZ120" s="922"/>
      <c r="DA120" s="922"/>
      <c r="DB120" s="922"/>
      <c r="DC120" s="922"/>
      <c r="DD120" s="922"/>
      <c r="DE120" s="922"/>
      <c r="DF120" s="923"/>
      <c r="DG120" s="910">
        <v>308237</v>
      </c>
      <c r="DH120" s="891"/>
      <c r="DI120" s="891"/>
      <c r="DJ120" s="891"/>
      <c r="DK120" s="891"/>
      <c r="DL120" s="891">
        <v>259546</v>
      </c>
      <c r="DM120" s="891"/>
      <c r="DN120" s="891"/>
      <c r="DO120" s="891"/>
      <c r="DP120" s="891"/>
      <c r="DQ120" s="891">
        <v>211607</v>
      </c>
      <c r="DR120" s="891"/>
      <c r="DS120" s="891"/>
      <c r="DT120" s="891"/>
      <c r="DU120" s="891"/>
      <c r="DV120" s="892">
        <v>10.8</v>
      </c>
      <c r="DW120" s="892"/>
      <c r="DX120" s="892"/>
      <c r="DY120" s="892"/>
      <c r="DZ120" s="893"/>
    </row>
    <row r="121" spans="1:130" s="248" customFormat="1" ht="26.25" customHeight="1" x14ac:dyDescent="0.15">
      <c r="A121" s="866"/>
      <c r="B121" s="867"/>
      <c r="C121" s="912" t="s">
        <v>484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398</v>
      </c>
      <c r="AB121" s="826"/>
      <c r="AC121" s="826"/>
      <c r="AD121" s="826"/>
      <c r="AE121" s="827"/>
      <c r="AF121" s="828" t="s">
        <v>445</v>
      </c>
      <c r="AG121" s="826"/>
      <c r="AH121" s="826"/>
      <c r="AI121" s="826"/>
      <c r="AJ121" s="827"/>
      <c r="AK121" s="828" t="s">
        <v>398</v>
      </c>
      <c r="AL121" s="826"/>
      <c r="AM121" s="826"/>
      <c r="AN121" s="826"/>
      <c r="AO121" s="827"/>
      <c r="AP121" s="873" t="s">
        <v>445</v>
      </c>
      <c r="AQ121" s="874"/>
      <c r="AR121" s="874"/>
      <c r="AS121" s="874"/>
      <c r="AT121" s="875"/>
      <c r="AU121" s="935"/>
      <c r="AV121" s="936"/>
      <c r="AW121" s="936"/>
      <c r="AX121" s="936"/>
      <c r="AY121" s="937"/>
      <c r="AZ121" s="861" t="s">
        <v>485</v>
      </c>
      <c r="BA121" s="796"/>
      <c r="BB121" s="796"/>
      <c r="BC121" s="796"/>
      <c r="BD121" s="796"/>
      <c r="BE121" s="796"/>
      <c r="BF121" s="796"/>
      <c r="BG121" s="796"/>
      <c r="BH121" s="796"/>
      <c r="BI121" s="796"/>
      <c r="BJ121" s="796"/>
      <c r="BK121" s="796"/>
      <c r="BL121" s="796"/>
      <c r="BM121" s="796"/>
      <c r="BN121" s="796"/>
      <c r="BO121" s="796"/>
      <c r="BP121" s="797"/>
      <c r="BQ121" s="862" t="s">
        <v>398</v>
      </c>
      <c r="BR121" s="863"/>
      <c r="BS121" s="863"/>
      <c r="BT121" s="863"/>
      <c r="BU121" s="863"/>
      <c r="BV121" s="863" t="s">
        <v>465</v>
      </c>
      <c r="BW121" s="863"/>
      <c r="BX121" s="863"/>
      <c r="BY121" s="863"/>
      <c r="BZ121" s="863"/>
      <c r="CA121" s="863" t="s">
        <v>398</v>
      </c>
      <c r="CB121" s="863"/>
      <c r="CC121" s="863"/>
      <c r="CD121" s="863"/>
      <c r="CE121" s="863"/>
      <c r="CF121" s="924" t="s">
        <v>445</v>
      </c>
      <c r="CG121" s="925"/>
      <c r="CH121" s="925"/>
      <c r="CI121" s="925"/>
      <c r="CJ121" s="925"/>
      <c r="CK121" s="918"/>
      <c r="CL121" s="904"/>
      <c r="CM121" s="904"/>
      <c r="CN121" s="904"/>
      <c r="CO121" s="905"/>
      <c r="CP121" s="884" t="s">
        <v>486</v>
      </c>
      <c r="CQ121" s="885"/>
      <c r="CR121" s="885"/>
      <c r="CS121" s="885"/>
      <c r="CT121" s="885"/>
      <c r="CU121" s="885"/>
      <c r="CV121" s="885"/>
      <c r="CW121" s="885"/>
      <c r="CX121" s="885"/>
      <c r="CY121" s="885"/>
      <c r="CZ121" s="885"/>
      <c r="DA121" s="885"/>
      <c r="DB121" s="885"/>
      <c r="DC121" s="885"/>
      <c r="DD121" s="885"/>
      <c r="DE121" s="885"/>
      <c r="DF121" s="886"/>
      <c r="DG121" s="862">
        <v>111037</v>
      </c>
      <c r="DH121" s="863"/>
      <c r="DI121" s="863"/>
      <c r="DJ121" s="863"/>
      <c r="DK121" s="863"/>
      <c r="DL121" s="863">
        <v>136051</v>
      </c>
      <c r="DM121" s="863"/>
      <c r="DN121" s="863"/>
      <c r="DO121" s="863"/>
      <c r="DP121" s="863"/>
      <c r="DQ121" s="863">
        <v>123307</v>
      </c>
      <c r="DR121" s="863"/>
      <c r="DS121" s="863"/>
      <c r="DT121" s="863"/>
      <c r="DU121" s="863"/>
      <c r="DV121" s="840">
        <v>6.3</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472</v>
      </c>
      <c r="AB122" s="826"/>
      <c r="AC122" s="826"/>
      <c r="AD122" s="826"/>
      <c r="AE122" s="827"/>
      <c r="AF122" s="828" t="s">
        <v>398</v>
      </c>
      <c r="AG122" s="826"/>
      <c r="AH122" s="826"/>
      <c r="AI122" s="826"/>
      <c r="AJ122" s="827"/>
      <c r="AK122" s="828" t="s">
        <v>398</v>
      </c>
      <c r="AL122" s="826"/>
      <c r="AM122" s="826"/>
      <c r="AN122" s="826"/>
      <c r="AO122" s="827"/>
      <c r="AP122" s="873" t="s">
        <v>445</v>
      </c>
      <c r="AQ122" s="874"/>
      <c r="AR122" s="874"/>
      <c r="AS122" s="874"/>
      <c r="AT122" s="875"/>
      <c r="AU122" s="935"/>
      <c r="AV122" s="936"/>
      <c r="AW122" s="936"/>
      <c r="AX122" s="936"/>
      <c r="AY122" s="937"/>
      <c r="AZ122" s="928" t="s">
        <v>487</v>
      </c>
      <c r="BA122" s="929"/>
      <c r="BB122" s="929"/>
      <c r="BC122" s="929"/>
      <c r="BD122" s="929"/>
      <c r="BE122" s="929"/>
      <c r="BF122" s="929"/>
      <c r="BG122" s="929"/>
      <c r="BH122" s="929"/>
      <c r="BI122" s="929"/>
      <c r="BJ122" s="929"/>
      <c r="BK122" s="929"/>
      <c r="BL122" s="929"/>
      <c r="BM122" s="929"/>
      <c r="BN122" s="929"/>
      <c r="BO122" s="929"/>
      <c r="BP122" s="930"/>
      <c r="BQ122" s="931">
        <v>4158868</v>
      </c>
      <c r="BR122" s="894"/>
      <c r="BS122" s="894"/>
      <c r="BT122" s="894"/>
      <c r="BU122" s="894"/>
      <c r="BV122" s="894">
        <v>4062320</v>
      </c>
      <c r="BW122" s="894"/>
      <c r="BX122" s="894"/>
      <c r="BY122" s="894"/>
      <c r="BZ122" s="894"/>
      <c r="CA122" s="894">
        <v>4115939</v>
      </c>
      <c r="CB122" s="894"/>
      <c r="CC122" s="894"/>
      <c r="CD122" s="894"/>
      <c r="CE122" s="894"/>
      <c r="CF122" s="895">
        <v>209.7</v>
      </c>
      <c r="CG122" s="896"/>
      <c r="CH122" s="896"/>
      <c r="CI122" s="896"/>
      <c r="CJ122" s="896"/>
      <c r="CK122" s="918"/>
      <c r="CL122" s="904"/>
      <c r="CM122" s="904"/>
      <c r="CN122" s="904"/>
      <c r="CO122" s="905"/>
      <c r="CP122" s="884" t="s">
        <v>488</v>
      </c>
      <c r="CQ122" s="885"/>
      <c r="CR122" s="885"/>
      <c r="CS122" s="885"/>
      <c r="CT122" s="885"/>
      <c r="CU122" s="885"/>
      <c r="CV122" s="885"/>
      <c r="CW122" s="885"/>
      <c r="CX122" s="885"/>
      <c r="CY122" s="885"/>
      <c r="CZ122" s="885"/>
      <c r="DA122" s="885"/>
      <c r="DB122" s="885"/>
      <c r="DC122" s="885"/>
      <c r="DD122" s="885"/>
      <c r="DE122" s="885"/>
      <c r="DF122" s="886"/>
      <c r="DG122" s="862" t="s">
        <v>445</v>
      </c>
      <c r="DH122" s="863"/>
      <c r="DI122" s="863"/>
      <c r="DJ122" s="863"/>
      <c r="DK122" s="863"/>
      <c r="DL122" s="863" t="s">
        <v>398</v>
      </c>
      <c r="DM122" s="863"/>
      <c r="DN122" s="863"/>
      <c r="DO122" s="863"/>
      <c r="DP122" s="863"/>
      <c r="DQ122" s="863" t="s">
        <v>445</v>
      </c>
      <c r="DR122" s="863"/>
      <c r="DS122" s="863"/>
      <c r="DT122" s="863"/>
      <c r="DU122" s="863"/>
      <c r="DV122" s="840" t="s">
        <v>398</v>
      </c>
      <c r="DW122" s="840"/>
      <c r="DX122" s="840"/>
      <c r="DY122" s="840"/>
      <c r="DZ122" s="841"/>
    </row>
    <row r="123" spans="1:130" s="248" customFormat="1" ht="26.25" customHeight="1" x14ac:dyDescent="0.15">
      <c r="A123" s="866"/>
      <c r="B123" s="867"/>
      <c r="C123" s="870" t="s">
        <v>471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398</v>
      </c>
      <c r="AB123" s="826"/>
      <c r="AC123" s="826"/>
      <c r="AD123" s="826"/>
      <c r="AE123" s="827"/>
      <c r="AF123" s="828" t="s">
        <v>398</v>
      </c>
      <c r="AG123" s="826"/>
      <c r="AH123" s="826"/>
      <c r="AI123" s="826"/>
      <c r="AJ123" s="827"/>
      <c r="AK123" s="828" t="s">
        <v>445</v>
      </c>
      <c r="AL123" s="826"/>
      <c r="AM123" s="826"/>
      <c r="AN123" s="826"/>
      <c r="AO123" s="827"/>
      <c r="AP123" s="873" t="s">
        <v>398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489</v>
      </c>
      <c r="BP123" s="927"/>
      <c r="BQ123" s="881">
        <v>11401174</v>
      </c>
      <c r="BR123" s="882"/>
      <c r="BS123" s="882"/>
      <c r="BT123" s="882"/>
      <c r="BU123" s="882"/>
      <c r="BV123" s="882">
        <v>11405624</v>
      </c>
      <c r="BW123" s="882"/>
      <c r="BX123" s="882"/>
      <c r="BY123" s="882"/>
      <c r="BZ123" s="882"/>
      <c r="CA123" s="882">
        <v>11477021</v>
      </c>
      <c r="CB123" s="882"/>
      <c r="CC123" s="882"/>
      <c r="CD123" s="882"/>
      <c r="CE123" s="882"/>
      <c r="CF123" s="792"/>
      <c r="CG123" s="793"/>
      <c r="CH123" s="793"/>
      <c r="CI123" s="793"/>
      <c r="CJ123" s="883"/>
      <c r="CK123" s="918"/>
      <c r="CL123" s="904"/>
      <c r="CM123" s="904"/>
      <c r="CN123" s="904"/>
      <c r="CO123" s="905"/>
      <c r="CP123" s="884" t="s">
        <v>490</v>
      </c>
      <c r="CQ123" s="885"/>
      <c r="CR123" s="885"/>
      <c r="CS123" s="885"/>
      <c r="CT123" s="885"/>
      <c r="CU123" s="885"/>
      <c r="CV123" s="885"/>
      <c r="CW123" s="885"/>
      <c r="CX123" s="885"/>
      <c r="CY123" s="885"/>
      <c r="CZ123" s="885"/>
      <c r="DA123" s="885"/>
      <c r="DB123" s="885"/>
      <c r="DC123" s="885"/>
      <c r="DD123" s="885"/>
      <c r="DE123" s="885"/>
      <c r="DF123" s="886"/>
      <c r="DG123" s="825" t="s">
        <v>472</v>
      </c>
      <c r="DH123" s="826"/>
      <c r="DI123" s="826"/>
      <c r="DJ123" s="826"/>
      <c r="DK123" s="827"/>
      <c r="DL123" s="828" t="s">
        <v>465</v>
      </c>
      <c r="DM123" s="826"/>
      <c r="DN123" s="826"/>
      <c r="DO123" s="826"/>
      <c r="DP123" s="827"/>
      <c r="DQ123" s="828" t="s">
        <v>465</v>
      </c>
      <c r="DR123" s="826"/>
      <c r="DS123" s="826"/>
      <c r="DT123" s="826"/>
      <c r="DU123" s="827"/>
      <c r="DV123" s="873" t="s">
        <v>472</v>
      </c>
      <c r="DW123" s="874"/>
      <c r="DX123" s="874"/>
      <c r="DY123" s="874"/>
      <c r="DZ123" s="875"/>
    </row>
    <row r="124" spans="1:130" s="248" customFormat="1" ht="26.25" customHeight="1" thickBot="1" x14ac:dyDescent="0.2">
      <c r="A124" s="866"/>
      <c r="B124" s="867"/>
      <c r="C124" s="870" t="s">
        <v>475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398</v>
      </c>
      <c r="AB124" s="826"/>
      <c r="AC124" s="826"/>
      <c r="AD124" s="826"/>
      <c r="AE124" s="827"/>
      <c r="AF124" s="828" t="s">
        <v>465</v>
      </c>
      <c r="AG124" s="826"/>
      <c r="AH124" s="826"/>
      <c r="AI124" s="826"/>
      <c r="AJ124" s="827"/>
      <c r="AK124" s="828" t="s">
        <v>465</v>
      </c>
      <c r="AL124" s="826"/>
      <c r="AM124" s="826"/>
      <c r="AN124" s="826"/>
      <c r="AO124" s="827"/>
      <c r="AP124" s="873" t="s">
        <v>472</v>
      </c>
      <c r="AQ124" s="874"/>
      <c r="AR124" s="874"/>
      <c r="AS124" s="874"/>
      <c r="AT124" s="875"/>
      <c r="AU124" s="876" t="s">
        <v>491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465</v>
      </c>
      <c r="BR124" s="880"/>
      <c r="BS124" s="880"/>
      <c r="BT124" s="880"/>
      <c r="BU124" s="880"/>
      <c r="BV124" s="880" t="s">
        <v>472</v>
      </c>
      <c r="BW124" s="880"/>
      <c r="BX124" s="880"/>
      <c r="BY124" s="880"/>
      <c r="BZ124" s="880"/>
      <c r="CA124" s="880" t="s">
        <v>472</v>
      </c>
      <c r="CB124" s="880"/>
      <c r="CC124" s="880"/>
      <c r="CD124" s="880"/>
      <c r="CE124" s="880"/>
      <c r="CF124" s="770"/>
      <c r="CG124" s="771"/>
      <c r="CH124" s="771"/>
      <c r="CI124" s="771"/>
      <c r="CJ124" s="911"/>
      <c r="CK124" s="919"/>
      <c r="CL124" s="919"/>
      <c r="CM124" s="919"/>
      <c r="CN124" s="919"/>
      <c r="CO124" s="920"/>
      <c r="CP124" s="884" t="s">
        <v>492</v>
      </c>
      <c r="CQ124" s="885"/>
      <c r="CR124" s="885"/>
      <c r="CS124" s="885"/>
      <c r="CT124" s="885"/>
      <c r="CU124" s="885"/>
      <c r="CV124" s="885"/>
      <c r="CW124" s="885"/>
      <c r="CX124" s="885"/>
      <c r="CY124" s="885"/>
      <c r="CZ124" s="885"/>
      <c r="DA124" s="885"/>
      <c r="DB124" s="885"/>
      <c r="DC124" s="885"/>
      <c r="DD124" s="885"/>
      <c r="DE124" s="885"/>
      <c r="DF124" s="886"/>
      <c r="DG124" s="808" t="s">
        <v>445</v>
      </c>
      <c r="DH124" s="809"/>
      <c r="DI124" s="809"/>
      <c r="DJ124" s="809"/>
      <c r="DK124" s="810"/>
      <c r="DL124" s="811" t="s">
        <v>493</v>
      </c>
      <c r="DM124" s="809"/>
      <c r="DN124" s="809"/>
      <c r="DO124" s="809"/>
      <c r="DP124" s="810"/>
      <c r="DQ124" s="811" t="s">
        <v>465</v>
      </c>
      <c r="DR124" s="809"/>
      <c r="DS124" s="809"/>
      <c r="DT124" s="809"/>
      <c r="DU124" s="810"/>
      <c r="DV124" s="897" t="s">
        <v>465</v>
      </c>
      <c r="DW124" s="898"/>
      <c r="DX124" s="898"/>
      <c r="DY124" s="898"/>
      <c r="DZ124" s="899"/>
    </row>
    <row r="125" spans="1:130" s="248" customFormat="1" ht="26.25" customHeight="1" x14ac:dyDescent="0.15">
      <c r="A125" s="866"/>
      <c r="B125" s="867"/>
      <c r="C125" s="870" t="s">
        <v>477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451</v>
      </c>
      <c r="AB125" s="826"/>
      <c r="AC125" s="826"/>
      <c r="AD125" s="826"/>
      <c r="AE125" s="827"/>
      <c r="AF125" s="828" t="s">
        <v>494</v>
      </c>
      <c r="AG125" s="826"/>
      <c r="AH125" s="826"/>
      <c r="AI125" s="826"/>
      <c r="AJ125" s="827"/>
      <c r="AK125" s="828" t="s">
        <v>494</v>
      </c>
      <c r="AL125" s="826"/>
      <c r="AM125" s="826"/>
      <c r="AN125" s="826"/>
      <c r="AO125" s="827"/>
      <c r="AP125" s="873" t="s">
        <v>494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495</v>
      </c>
      <c r="CL125" s="901"/>
      <c r="CM125" s="901"/>
      <c r="CN125" s="901"/>
      <c r="CO125" s="902"/>
      <c r="CP125" s="909" t="s">
        <v>496</v>
      </c>
      <c r="CQ125" s="854"/>
      <c r="CR125" s="854"/>
      <c r="CS125" s="854"/>
      <c r="CT125" s="854"/>
      <c r="CU125" s="854"/>
      <c r="CV125" s="854"/>
      <c r="CW125" s="854"/>
      <c r="CX125" s="854"/>
      <c r="CY125" s="854"/>
      <c r="CZ125" s="854"/>
      <c r="DA125" s="854"/>
      <c r="DB125" s="854"/>
      <c r="DC125" s="854"/>
      <c r="DD125" s="854"/>
      <c r="DE125" s="854"/>
      <c r="DF125" s="855"/>
      <c r="DG125" s="910" t="s">
        <v>445</v>
      </c>
      <c r="DH125" s="891"/>
      <c r="DI125" s="891"/>
      <c r="DJ125" s="891"/>
      <c r="DK125" s="891"/>
      <c r="DL125" s="891" t="s">
        <v>494</v>
      </c>
      <c r="DM125" s="891"/>
      <c r="DN125" s="891"/>
      <c r="DO125" s="891"/>
      <c r="DP125" s="891"/>
      <c r="DQ125" s="891" t="s">
        <v>494</v>
      </c>
      <c r="DR125" s="891"/>
      <c r="DS125" s="891"/>
      <c r="DT125" s="891"/>
      <c r="DU125" s="891"/>
      <c r="DV125" s="892" t="s">
        <v>472</v>
      </c>
      <c r="DW125" s="892"/>
      <c r="DX125" s="892"/>
      <c r="DY125" s="892"/>
      <c r="DZ125" s="893"/>
    </row>
    <row r="126" spans="1:130" s="248" customFormat="1" ht="26.25" customHeight="1" thickBot="1" x14ac:dyDescent="0.2">
      <c r="A126" s="866"/>
      <c r="B126" s="867"/>
      <c r="C126" s="870" t="s">
        <v>479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445</v>
      </c>
      <c r="AB126" s="826"/>
      <c r="AC126" s="826"/>
      <c r="AD126" s="826"/>
      <c r="AE126" s="827"/>
      <c r="AF126" s="828" t="s">
        <v>493</v>
      </c>
      <c r="AG126" s="826"/>
      <c r="AH126" s="826"/>
      <c r="AI126" s="826"/>
      <c r="AJ126" s="827"/>
      <c r="AK126" s="828" t="s">
        <v>494</v>
      </c>
      <c r="AL126" s="826"/>
      <c r="AM126" s="826"/>
      <c r="AN126" s="826"/>
      <c r="AO126" s="827"/>
      <c r="AP126" s="873" t="s">
        <v>494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497</v>
      </c>
      <c r="CQ126" s="796"/>
      <c r="CR126" s="796"/>
      <c r="CS126" s="796"/>
      <c r="CT126" s="796"/>
      <c r="CU126" s="796"/>
      <c r="CV126" s="796"/>
      <c r="CW126" s="796"/>
      <c r="CX126" s="796"/>
      <c r="CY126" s="796"/>
      <c r="CZ126" s="796"/>
      <c r="DA126" s="796"/>
      <c r="DB126" s="796"/>
      <c r="DC126" s="796"/>
      <c r="DD126" s="796"/>
      <c r="DE126" s="796"/>
      <c r="DF126" s="797"/>
      <c r="DG126" s="862" t="s">
        <v>445</v>
      </c>
      <c r="DH126" s="863"/>
      <c r="DI126" s="863"/>
      <c r="DJ126" s="863"/>
      <c r="DK126" s="863"/>
      <c r="DL126" s="863" t="s">
        <v>494</v>
      </c>
      <c r="DM126" s="863"/>
      <c r="DN126" s="863"/>
      <c r="DO126" s="863"/>
      <c r="DP126" s="863"/>
      <c r="DQ126" s="863" t="s">
        <v>445</v>
      </c>
      <c r="DR126" s="863"/>
      <c r="DS126" s="863"/>
      <c r="DT126" s="863"/>
      <c r="DU126" s="863"/>
      <c r="DV126" s="840" t="s">
        <v>445</v>
      </c>
      <c r="DW126" s="840"/>
      <c r="DX126" s="840"/>
      <c r="DY126" s="840"/>
      <c r="DZ126" s="841"/>
    </row>
    <row r="127" spans="1:130" s="248" customFormat="1" ht="26.25" customHeight="1" x14ac:dyDescent="0.15">
      <c r="A127" s="868"/>
      <c r="B127" s="869"/>
      <c r="C127" s="887" t="s">
        <v>498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499</v>
      </c>
      <c r="AB127" s="826"/>
      <c r="AC127" s="826"/>
      <c r="AD127" s="826"/>
      <c r="AE127" s="827"/>
      <c r="AF127" s="828" t="s">
        <v>494</v>
      </c>
      <c r="AG127" s="826"/>
      <c r="AH127" s="826"/>
      <c r="AI127" s="826"/>
      <c r="AJ127" s="827"/>
      <c r="AK127" s="828" t="s">
        <v>445</v>
      </c>
      <c r="AL127" s="826"/>
      <c r="AM127" s="826"/>
      <c r="AN127" s="826"/>
      <c r="AO127" s="827"/>
      <c r="AP127" s="873" t="s">
        <v>500</v>
      </c>
      <c r="AQ127" s="874"/>
      <c r="AR127" s="874"/>
      <c r="AS127" s="874"/>
      <c r="AT127" s="875"/>
      <c r="AU127" s="284"/>
      <c r="AV127" s="284"/>
      <c r="AW127" s="284"/>
      <c r="AX127" s="890" t="s">
        <v>501</v>
      </c>
      <c r="AY127" s="858"/>
      <c r="AZ127" s="858"/>
      <c r="BA127" s="858"/>
      <c r="BB127" s="858"/>
      <c r="BC127" s="858"/>
      <c r="BD127" s="858"/>
      <c r="BE127" s="859"/>
      <c r="BF127" s="857" t="s">
        <v>502</v>
      </c>
      <c r="BG127" s="858"/>
      <c r="BH127" s="858"/>
      <c r="BI127" s="858"/>
      <c r="BJ127" s="858"/>
      <c r="BK127" s="858"/>
      <c r="BL127" s="859"/>
      <c r="BM127" s="857" t="s">
        <v>503</v>
      </c>
      <c r="BN127" s="858"/>
      <c r="BO127" s="858"/>
      <c r="BP127" s="858"/>
      <c r="BQ127" s="858"/>
      <c r="BR127" s="858"/>
      <c r="BS127" s="859"/>
      <c r="BT127" s="857" t="s">
        <v>504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505</v>
      </c>
      <c r="CQ127" s="796"/>
      <c r="CR127" s="796"/>
      <c r="CS127" s="796"/>
      <c r="CT127" s="796"/>
      <c r="CU127" s="796"/>
      <c r="CV127" s="796"/>
      <c r="CW127" s="796"/>
      <c r="CX127" s="796"/>
      <c r="CY127" s="796"/>
      <c r="CZ127" s="796"/>
      <c r="DA127" s="796"/>
      <c r="DB127" s="796"/>
      <c r="DC127" s="796"/>
      <c r="DD127" s="796"/>
      <c r="DE127" s="796"/>
      <c r="DF127" s="797"/>
      <c r="DG127" s="862" t="s">
        <v>445</v>
      </c>
      <c r="DH127" s="863"/>
      <c r="DI127" s="863"/>
      <c r="DJ127" s="863"/>
      <c r="DK127" s="863"/>
      <c r="DL127" s="863" t="s">
        <v>500</v>
      </c>
      <c r="DM127" s="863"/>
      <c r="DN127" s="863"/>
      <c r="DO127" s="863"/>
      <c r="DP127" s="863"/>
      <c r="DQ127" s="863" t="s">
        <v>494</v>
      </c>
      <c r="DR127" s="863"/>
      <c r="DS127" s="863"/>
      <c r="DT127" s="863"/>
      <c r="DU127" s="863"/>
      <c r="DV127" s="840" t="s">
        <v>445</v>
      </c>
      <c r="DW127" s="840"/>
      <c r="DX127" s="840"/>
      <c r="DY127" s="840"/>
      <c r="DZ127" s="841"/>
    </row>
    <row r="128" spans="1:130" s="248" customFormat="1" ht="26.25" customHeight="1" thickBot="1" x14ac:dyDescent="0.2">
      <c r="A128" s="842" t="s">
        <v>506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507</v>
      </c>
      <c r="X128" s="844"/>
      <c r="Y128" s="844"/>
      <c r="Z128" s="845"/>
      <c r="AA128" s="846" t="s">
        <v>452</v>
      </c>
      <c r="AB128" s="847"/>
      <c r="AC128" s="847"/>
      <c r="AD128" s="847"/>
      <c r="AE128" s="848"/>
      <c r="AF128" s="849" t="s">
        <v>508</v>
      </c>
      <c r="AG128" s="847"/>
      <c r="AH128" s="847"/>
      <c r="AI128" s="847"/>
      <c r="AJ128" s="848"/>
      <c r="AK128" s="849" t="s">
        <v>499</v>
      </c>
      <c r="AL128" s="847"/>
      <c r="AM128" s="847"/>
      <c r="AN128" s="847"/>
      <c r="AO128" s="848"/>
      <c r="AP128" s="850"/>
      <c r="AQ128" s="851"/>
      <c r="AR128" s="851"/>
      <c r="AS128" s="851"/>
      <c r="AT128" s="852"/>
      <c r="AU128" s="284"/>
      <c r="AV128" s="284"/>
      <c r="AW128" s="284"/>
      <c r="AX128" s="853" t="s">
        <v>509</v>
      </c>
      <c r="AY128" s="854"/>
      <c r="AZ128" s="854"/>
      <c r="BA128" s="854"/>
      <c r="BB128" s="854"/>
      <c r="BC128" s="854"/>
      <c r="BD128" s="854"/>
      <c r="BE128" s="855"/>
      <c r="BF128" s="832" t="s">
        <v>445</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510</v>
      </c>
      <c r="CQ128" s="774"/>
      <c r="CR128" s="774"/>
      <c r="CS128" s="774"/>
      <c r="CT128" s="774"/>
      <c r="CU128" s="774"/>
      <c r="CV128" s="774"/>
      <c r="CW128" s="774"/>
      <c r="CX128" s="774"/>
      <c r="CY128" s="774"/>
      <c r="CZ128" s="774"/>
      <c r="DA128" s="774"/>
      <c r="DB128" s="774"/>
      <c r="DC128" s="774"/>
      <c r="DD128" s="774"/>
      <c r="DE128" s="774"/>
      <c r="DF128" s="775"/>
      <c r="DG128" s="836" t="s">
        <v>465</v>
      </c>
      <c r="DH128" s="837"/>
      <c r="DI128" s="837"/>
      <c r="DJ128" s="837"/>
      <c r="DK128" s="837"/>
      <c r="DL128" s="837" t="s">
        <v>445</v>
      </c>
      <c r="DM128" s="837"/>
      <c r="DN128" s="837"/>
      <c r="DO128" s="837"/>
      <c r="DP128" s="837"/>
      <c r="DQ128" s="837" t="s">
        <v>494</v>
      </c>
      <c r="DR128" s="837"/>
      <c r="DS128" s="837"/>
      <c r="DT128" s="837"/>
      <c r="DU128" s="837"/>
      <c r="DV128" s="838" t="s">
        <v>472</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511</v>
      </c>
      <c r="X129" s="823"/>
      <c r="Y129" s="823"/>
      <c r="Z129" s="824"/>
      <c r="AA129" s="825">
        <v>2267643</v>
      </c>
      <c r="AB129" s="826"/>
      <c r="AC129" s="826"/>
      <c r="AD129" s="826"/>
      <c r="AE129" s="827"/>
      <c r="AF129" s="828">
        <v>2294263</v>
      </c>
      <c r="AG129" s="826"/>
      <c r="AH129" s="826"/>
      <c r="AI129" s="826"/>
      <c r="AJ129" s="827"/>
      <c r="AK129" s="828">
        <v>2477611</v>
      </c>
      <c r="AL129" s="826"/>
      <c r="AM129" s="826"/>
      <c r="AN129" s="826"/>
      <c r="AO129" s="827"/>
      <c r="AP129" s="829"/>
      <c r="AQ129" s="830"/>
      <c r="AR129" s="830"/>
      <c r="AS129" s="830"/>
      <c r="AT129" s="831"/>
      <c r="AU129" s="286"/>
      <c r="AV129" s="286"/>
      <c r="AW129" s="286"/>
      <c r="AX129" s="795" t="s">
        <v>512</v>
      </c>
      <c r="AY129" s="796"/>
      <c r="AZ129" s="796"/>
      <c r="BA129" s="796"/>
      <c r="BB129" s="796"/>
      <c r="BC129" s="796"/>
      <c r="BD129" s="796"/>
      <c r="BE129" s="797"/>
      <c r="BF129" s="815" t="s">
        <v>494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514</v>
      </c>
      <c r="X130" s="823"/>
      <c r="Y130" s="823"/>
      <c r="Z130" s="824"/>
      <c r="AA130" s="825">
        <v>483524</v>
      </c>
      <c r="AB130" s="826"/>
      <c r="AC130" s="826"/>
      <c r="AD130" s="826"/>
      <c r="AE130" s="827"/>
      <c r="AF130" s="828">
        <v>495461</v>
      </c>
      <c r="AG130" s="826"/>
      <c r="AH130" s="826"/>
      <c r="AI130" s="826"/>
      <c r="AJ130" s="827"/>
      <c r="AK130" s="828">
        <v>514422</v>
      </c>
      <c r="AL130" s="826"/>
      <c r="AM130" s="826"/>
      <c r="AN130" s="826"/>
      <c r="AO130" s="827"/>
      <c r="AP130" s="829"/>
      <c r="AQ130" s="830"/>
      <c r="AR130" s="830"/>
      <c r="AS130" s="830"/>
      <c r="AT130" s="831"/>
      <c r="AU130" s="286"/>
      <c r="AV130" s="286"/>
      <c r="AW130" s="286"/>
      <c r="AX130" s="795" t="s">
        <v>515</v>
      </c>
      <c r="AY130" s="796"/>
      <c r="AZ130" s="796"/>
      <c r="BA130" s="796"/>
      <c r="BB130" s="796"/>
      <c r="BC130" s="796"/>
      <c r="BD130" s="796"/>
      <c r="BE130" s="797"/>
      <c r="BF130" s="798">
        <v>0.5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516</v>
      </c>
      <c r="X131" s="806"/>
      <c r="Y131" s="806"/>
      <c r="Z131" s="807"/>
      <c r="AA131" s="808">
        <v>1784119</v>
      </c>
      <c r="AB131" s="809"/>
      <c r="AC131" s="809"/>
      <c r="AD131" s="809"/>
      <c r="AE131" s="810"/>
      <c r="AF131" s="811">
        <v>1798802</v>
      </c>
      <c r="AG131" s="809"/>
      <c r="AH131" s="809"/>
      <c r="AI131" s="809"/>
      <c r="AJ131" s="810"/>
      <c r="AK131" s="811">
        <v>1963189</v>
      </c>
      <c r="AL131" s="809"/>
      <c r="AM131" s="809"/>
      <c r="AN131" s="809"/>
      <c r="AO131" s="810"/>
      <c r="AP131" s="812"/>
      <c r="AQ131" s="813"/>
      <c r="AR131" s="813"/>
      <c r="AS131" s="813"/>
      <c r="AT131" s="814"/>
      <c r="AU131" s="286"/>
      <c r="AV131" s="286"/>
      <c r="AW131" s="286"/>
      <c r="AX131" s="773" t="s">
        <v>517</v>
      </c>
      <c r="AY131" s="774"/>
      <c r="AZ131" s="774"/>
      <c r="BA131" s="774"/>
      <c r="BB131" s="774"/>
      <c r="BC131" s="774"/>
      <c r="BD131" s="774"/>
      <c r="BE131" s="775"/>
      <c r="BF131" s="776" t="s">
        <v>445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519</v>
      </c>
      <c r="W132" s="786"/>
      <c r="X132" s="786"/>
      <c r="Y132" s="786"/>
      <c r="Z132" s="787"/>
      <c r="AA132" s="788">
        <v>0.13491252500000001</v>
      </c>
      <c r="AB132" s="789"/>
      <c r="AC132" s="789"/>
      <c r="AD132" s="789"/>
      <c r="AE132" s="790"/>
      <c r="AF132" s="791">
        <v>-2.0847207999999999E-2</v>
      </c>
      <c r="AG132" s="789"/>
      <c r="AH132" s="789"/>
      <c r="AI132" s="789"/>
      <c r="AJ132" s="790"/>
      <c r="AK132" s="791">
        <v>1.391409589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520</v>
      </c>
      <c r="W133" s="765"/>
      <c r="X133" s="765"/>
      <c r="Y133" s="765"/>
      <c r="Z133" s="766"/>
      <c r="AA133" s="767">
        <v>-0.1</v>
      </c>
      <c r="AB133" s="768"/>
      <c r="AC133" s="768"/>
      <c r="AD133" s="768"/>
      <c r="AE133" s="769"/>
      <c r="AF133" s="767">
        <v>0</v>
      </c>
      <c r="AG133" s="768"/>
      <c r="AH133" s="768"/>
      <c r="AI133" s="768"/>
      <c r="AJ133" s="769"/>
      <c r="AK133" s="767">
        <v>0.5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R3eL9cxSWCFYPl1fylXztdgTgnSZVYoFObfOXNjMTy74+4yW7yWO3Xqhsc3nHqGiD6IAHC09KX+uEZWavjXug==" saltValue="G4n0A6iFrnMw0vxnNoqH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AV31" zoomScale="84" zoomScaleNormal="85" zoomScaleSheetLayoutView="84"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GiJEutxU2SSwdlSU7P9JDHjCOKgCy8Oat3dDQ87FD+plwo6hfZtZIzlsf51GEgM7Q4UL5zMhgKSU4Ytcn2mVw==" saltValue="HlFPbRjrJFtytCSI1Xq7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topLeftCell="W1" zoomScale="69" zoomScaleNormal="69"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Yoj6gB7wVjeQVKNgybZ0buiufCH8lkFnxDjdTKvfMNVwNr8POsCajIbvDfRwqbYhfz6jyMqAx8Buf0KNj+dQ==" saltValue="MSoemAy9KsEfJA8ps0fp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topLeftCell="AD1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529</v>
      </c>
      <c r="AL9" s="1190"/>
      <c r="AM9" s="1190"/>
      <c r="AN9" s="1191"/>
      <c r="AO9" s="314">
        <v>518540</v>
      </c>
      <c r="AP9" s="314">
        <v>163991</v>
      </c>
      <c r="AQ9" s="315">
        <v>224098</v>
      </c>
      <c r="AR9" s="316">
        <v>-26.8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530</v>
      </c>
      <c r="AL10" s="1190"/>
      <c r="AM10" s="1190"/>
      <c r="AN10" s="1191"/>
      <c r="AO10" s="317">
        <v>62358</v>
      </c>
      <c r="AP10" s="317">
        <v>19721</v>
      </c>
      <c r="AQ10" s="318">
        <v>32087</v>
      </c>
      <c r="AR10" s="319">
        <v>-38.5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531</v>
      </c>
      <c r="AL11" s="1190"/>
      <c r="AM11" s="1190"/>
      <c r="AN11" s="1191"/>
      <c r="AO11" s="317" t="s">
        <v>532</v>
      </c>
      <c r="AP11" s="317" t="s">
        <v>532</v>
      </c>
      <c r="AQ11" s="318">
        <v>3587</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533</v>
      </c>
      <c r="AL12" s="1190"/>
      <c r="AM12" s="1190"/>
      <c r="AN12" s="1191"/>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534</v>
      </c>
      <c r="AL13" s="1190"/>
      <c r="AM13" s="1190"/>
      <c r="AN13" s="1191"/>
      <c r="AO13" s="317">
        <v>4514</v>
      </c>
      <c r="AP13" s="317">
        <v>1428</v>
      </c>
      <c r="AQ13" s="318">
        <v>11579</v>
      </c>
      <c r="AR13" s="319">
        <v>-87.7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535</v>
      </c>
      <c r="AL14" s="1190"/>
      <c r="AM14" s="1190"/>
      <c r="AN14" s="1191"/>
      <c r="AO14" s="317">
        <v>30233</v>
      </c>
      <c r="AP14" s="317">
        <v>9561</v>
      </c>
      <c r="AQ14" s="318">
        <v>4496</v>
      </c>
      <c r="AR14" s="319">
        <v>112.7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536</v>
      </c>
      <c r="AL15" s="1193"/>
      <c r="AM15" s="1193"/>
      <c r="AN15" s="1194"/>
      <c r="AO15" s="317">
        <v>-39611</v>
      </c>
      <c r="AP15" s="317">
        <v>-12527</v>
      </c>
      <c r="AQ15" s="318">
        <v>-17592</v>
      </c>
      <c r="AR15" s="319">
        <v>-28.8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576034</v>
      </c>
      <c r="AP16" s="317">
        <v>182174</v>
      </c>
      <c r="AQ16" s="318">
        <v>258255</v>
      </c>
      <c r="AR16" s="319">
        <v>-29.5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541</v>
      </c>
      <c r="AL21" s="1196"/>
      <c r="AM21" s="1196"/>
      <c r="AN21" s="1197"/>
      <c r="AO21" s="330">
        <v>16.13</v>
      </c>
      <c r="AP21" s="331">
        <v>22.75</v>
      </c>
      <c r="AQ21" s="332">
        <v>-6.62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542</v>
      </c>
      <c r="AL22" s="1196"/>
      <c r="AM22" s="1196"/>
      <c r="AN22" s="1197"/>
      <c r="AO22" s="335">
        <v>95.8</v>
      </c>
      <c r="AP22" s="336">
        <v>95.6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546</v>
      </c>
      <c r="AL32" s="1179"/>
      <c r="AM32" s="1179"/>
      <c r="AN32" s="1180"/>
      <c r="AO32" s="345">
        <v>460641</v>
      </c>
      <c r="AP32" s="345">
        <v>145680</v>
      </c>
      <c r="AQ32" s="346">
        <v>146295</v>
      </c>
      <c r="AR32" s="347">
        <v>-0.4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547</v>
      </c>
      <c r="AL33" s="1179"/>
      <c r="AM33" s="1179"/>
      <c r="AN33" s="1180"/>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548</v>
      </c>
      <c r="AL34" s="1179"/>
      <c r="AM34" s="1179"/>
      <c r="AN34" s="1180"/>
      <c r="AO34" s="345" t="s">
        <v>532</v>
      </c>
      <c r="AP34" s="345" t="s">
        <v>532</v>
      </c>
      <c r="AQ34" s="346">
        <v>4</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549</v>
      </c>
      <c r="AL35" s="1179"/>
      <c r="AM35" s="1179"/>
      <c r="AN35" s="1180"/>
      <c r="AO35" s="345">
        <v>80994</v>
      </c>
      <c r="AP35" s="345">
        <v>25615</v>
      </c>
      <c r="AQ35" s="346">
        <v>31593</v>
      </c>
      <c r="AR35" s="347">
        <v>-18.899999999999999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550</v>
      </c>
      <c r="AL36" s="1179"/>
      <c r="AM36" s="1179"/>
      <c r="AN36" s="1180"/>
      <c r="AO36" s="345">
        <v>103</v>
      </c>
      <c r="AP36" s="345">
        <v>33</v>
      </c>
      <c r="AQ36" s="346">
        <v>3914</v>
      </c>
      <c r="AR36" s="347">
        <v>-99.2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551</v>
      </c>
      <c r="AL37" s="1179"/>
      <c r="AM37" s="1179"/>
      <c r="AN37" s="1180"/>
      <c r="AO37" s="345" t="s">
        <v>532</v>
      </c>
      <c r="AP37" s="345" t="s">
        <v>532</v>
      </c>
      <c r="AQ37" s="346">
        <v>1348</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552</v>
      </c>
      <c r="AL38" s="1176"/>
      <c r="AM38" s="1176"/>
      <c r="AN38" s="1177"/>
      <c r="AO38" s="348" t="s">
        <v>532</v>
      </c>
      <c r="AP38" s="348" t="s">
        <v>532</v>
      </c>
      <c r="AQ38" s="349">
        <v>27</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553</v>
      </c>
      <c r="AL39" s="1176"/>
      <c r="AM39" s="1176"/>
      <c r="AN39" s="1177"/>
      <c r="AO39" s="345" t="s">
        <v>532</v>
      </c>
      <c r="AP39" s="345" t="s">
        <v>532</v>
      </c>
      <c r="AQ39" s="346">
        <v>-7201</v>
      </c>
      <c r="AR39" s="347" t="s">
        <v>532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554</v>
      </c>
      <c r="AL40" s="1179"/>
      <c r="AM40" s="1179"/>
      <c r="AN40" s="1180"/>
      <c r="AO40" s="345">
        <v>-514422</v>
      </c>
      <c r="AP40" s="345">
        <v>-162689</v>
      </c>
      <c r="AQ40" s="346">
        <v>-128709</v>
      </c>
      <c r="AR40" s="347">
        <v>26.4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27316</v>
      </c>
      <c r="AP41" s="345">
        <v>8639</v>
      </c>
      <c r="AQ41" s="346">
        <v>47272</v>
      </c>
      <c r="AR41" s="347">
        <v>-81.7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524</v>
      </c>
      <c r="AN49" s="1186" t="s">
        <v>558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1237471</v>
      </c>
      <c r="AN51" s="367">
        <v>386952</v>
      </c>
      <c r="AO51" s="368">
        <v>3.6</v>
      </c>
      <c r="AP51" s="369">
        <v>291945</v>
      </c>
      <c r="AQ51" s="370">
        <v>4.0999999999999996</v>
      </c>
      <c r="AR51" s="371">
        <v>-0.5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761436</v>
      </c>
      <c r="AN52" s="375">
        <v>238098</v>
      </c>
      <c r="AO52" s="376">
        <v>-6.5</v>
      </c>
      <c r="AP52" s="377">
        <v>127651</v>
      </c>
      <c r="AQ52" s="378">
        <v>0.3</v>
      </c>
      <c r="AR52" s="379">
        <v>-6.8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1216866</v>
      </c>
      <c r="AN53" s="367">
        <v>383627</v>
      </c>
      <c r="AO53" s="368">
        <v>-0.9</v>
      </c>
      <c r="AP53" s="369">
        <v>291173</v>
      </c>
      <c r="AQ53" s="370">
        <v>-0.3</v>
      </c>
      <c r="AR53" s="371">
        <v>-0.6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823849</v>
      </c>
      <c r="AN54" s="375">
        <v>259725</v>
      </c>
      <c r="AO54" s="376">
        <v>9.1</v>
      </c>
      <c r="AP54" s="377">
        <v>119071</v>
      </c>
      <c r="AQ54" s="378">
        <v>-6.7</v>
      </c>
      <c r="AR54" s="379">
        <v>15.8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807496</v>
      </c>
      <c r="AN55" s="367">
        <v>258399</v>
      </c>
      <c r="AO55" s="368">
        <v>-32.6</v>
      </c>
      <c r="AP55" s="369">
        <v>271581</v>
      </c>
      <c r="AQ55" s="370">
        <v>-6.7</v>
      </c>
      <c r="AR55" s="371">
        <v>-25.9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605360</v>
      </c>
      <c r="AN56" s="375">
        <v>193715</v>
      </c>
      <c r="AO56" s="376">
        <v>-25.4</v>
      </c>
      <c r="AP56" s="377">
        <v>117844</v>
      </c>
      <c r="AQ56" s="378">
        <v>-1</v>
      </c>
      <c r="AR56" s="379">
        <v>-24.4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895387</v>
      </c>
      <c r="AN57" s="367">
        <v>287628</v>
      </c>
      <c r="AO57" s="368">
        <v>11.3</v>
      </c>
      <c r="AP57" s="369">
        <v>268375</v>
      </c>
      <c r="AQ57" s="370">
        <v>-1.2</v>
      </c>
      <c r="AR57" s="371">
        <v>12.5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672305</v>
      </c>
      <c r="AN58" s="375">
        <v>215967</v>
      </c>
      <c r="AO58" s="376">
        <v>11.5</v>
      </c>
      <c r="AP58" s="377">
        <v>119602</v>
      </c>
      <c r="AQ58" s="378">
        <v>1.5</v>
      </c>
      <c r="AR58" s="379">
        <v>10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1208790</v>
      </c>
      <c r="AN59" s="367">
        <v>382287</v>
      </c>
      <c r="AO59" s="368">
        <v>32.9</v>
      </c>
      <c r="AP59" s="369">
        <v>301035</v>
      </c>
      <c r="AQ59" s="370">
        <v>12.2</v>
      </c>
      <c r="AR59" s="371">
        <v>20.7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718171</v>
      </c>
      <c r="AN60" s="375">
        <v>227126</v>
      </c>
      <c r="AO60" s="376">
        <v>5.2</v>
      </c>
      <c r="AP60" s="377">
        <v>154376</v>
      </c>
      <c r="AQ60" s="378">
        <v>29.1</v>
      </c>
      <c r="AR60" s="379">
        <v>-23.9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1073202</v>
      </c>
      <c r="AN61" s="382">
        <v>339779</v>
      </c>
      <c r="AO61" s="383">
        <v>2.9</v>
      </c>
      <c r="AP61" s="384">
        <v>284822</v>
      </c>
      <c r="AQ61" s="385">
        <v>1.6</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716224</v>
      </c>
      <c r="AN62" s="375">
        <v>226926</v>
      </c>
      <c r="AO62" s="376">
        <v>-1.2</v>
      </c>
      <c r="AP62" s="377">
        <v>127709</v>
      </c>
      <c r="AQ62" s="378">
        <v>4.5999999999999996</v>
      </c>
      <c r="AR62" s="379">
        <v>-5.8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2e7dG4zEu/0H+sotag1VTqJthY4tBMhyyhNnKbE1AXed7yL7/Wxs1F1GbR/qHwB1AkO3Aqpj2hKCzCUxpxX2Q==" saltValue="CJZai9OW10RBqWnB5yPrk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89" zoomScaleNormal="89"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08wIuh1x7lvJmeCgVoNTrg1WqdIk8lElmSEvaC/qy2ag1oVK4y3BRy2DCKkKlR1iF9i4bgIRHCPaiY2hOhrvzQ==" saltValue="z8ZTzz9yDDfBme1uuqFp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AK88"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0yBtdaJUMc1q5JIFJUtEie3lSfAFISSYFanhhFrLtdXoyZDWfqZeTX72WAHELD142tN6MZdvjidEvwGKj/USMQ==" saltValue="YfL/hSlBFUZgpdSBM/A3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6"/>
  <sheetViews>
    <sheetView showGridLines="0" topLeftCell="F43"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26.84</v>
      </c>
      <c r="G47" s="12">
        <v>27.41</v>
      </c>
      <c r="H47" s="12">
        <v>28.9</v>
      </c>
      <c r="I47" s="12">
        <v>28.57</v>
      </c>
      <c r="J47" s="13">
        <v>26.47</v>
      </c>
    </row>
    <row r="48" spans="2:10" ht="57.75" customHeight="1" x14ac:dyDescent="0.15">
      <c r="B48" s="14"/>
      <c r="C48" s="1202" t="s">
        <v>4</v>
      </c>
      <c r="D48" s="1202"/>
      <c r="E48" s="1203"/>
      <c r="F48" s="15">
        <v>21.25</v>
      </c>
      <c r="G48" s="16">
        <v>24.31</v>
      </c>
      <c r="H48" s="16">
        <v>18.39</v>
      </c>
      <c r="I48" s="16">
        <v>21.69</v>
      </c>
      <c r="J48" s="17">
        <v>24.73</v>
      </c>
    </row>
    <row r="49" spans="2:10" ht="57.75" customHeight="1" thickBot="1" x14ac:dyDescent="0.2">
      <c r="B49" s="18"/>
      <c r="C49" s="1204" t="s">
        <v>5</v>
      </c>
      <c r="D49" s="1204"/>
      <c r="E49" s="1205"/>
      <c r="F49" s="19">
        <v>14.23</v>
      </c>
      <c r="G49" s="20">
        <v>8.26</v>
      </c>
      <c r="H49" s="20" t="s">
        <v>579</v>
      </c>
      <c r="I49" s="20">
        <v>3.53</v>
      </c>
      <c r="J49" s="21">
        <v>4.6500000000000004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5391WclKPNCHWWIGrcea9Pb1D+WH2WjMVh0Buxfx7l/SjY5WR/eerlOsSI4EfCfA5iOpYGEAngIb+6/lql93/Q==" saltValue="2LbsJ5a81DZeDOD//NwK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LG1910</cp:lastModifiedBy>
  <cp:lastPrinted>2022-03-08T00:12:19Z</cp:lastPrinted>
  <dcterms:created xsi:type="dcterms:W3CDTF">2022-02-02T05:04:24Z</dcterms:created>
  <dcterms:modified xsi:type="dcterms:W3CDTF">2022-04-08T08:03:57Z</dcterms:modified>
  <cp:category/>
</cp:coreProperties>
</file>